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<sst xmlns="http://schemas.openxmlformats.org/spreadsheetml/2006/main" count="62" uniqueCount="62">
  <si>
    <t xml:space="preserve"/>
  </si>
  <si>
    <t xml:space="preserve">MPA020</t>
  </si>
  <si>
    <t xml:space="preserve">m²</t>
  </si>
  <si>
    <t xml:space="preserve">Paviment de llambordes de formigó.</t>
  </si>
  <si>
    <r>
      <rPr>
        <sz val="8.25"/>
        <color rgb="FF000000"/>
        <rFont val="Arial"/>
        <family val="2"/>
      </rPr>
      <t xml:space="preserve">Paviment de llambordes de formigó, en exteriors, realitzat sobre ferm amb tràfic de categoria C4 (àrees de vianants, carrers residencials) i categoria d'explanada E1 (5 &lt;= CBR &lt; 10), compost per base flexible de tot-u natural, de 20 cm d'espessor, amb estès i compactat al 100% del Proctor Modificat, mitjançant la col·locació flexible, amb un grau de complexitat de l'aparell baix, de llambordes bicapa de formigó, quines característiques tècniques compleixen la UNE-EN 1338, format rectangular, 200x100x60 mm, acabat superficial llis, color gris, sobre una capa de sorra de granulometria compresa entre 0,5 i 5 mm, deixant entre ells un junt de separació d'entre 2 i 3 mm, per al seu posterior rejuntat amb sorra natural, fina i seca, de 2 mm de grandària màxima; i vibrat del paviment amb safata vibrant de guiat manual.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</si>
  <si>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</si>
  <si>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</si>
  <si>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</si>
  <si>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</si>
  <si>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</si>
  <si>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</si>
  <si>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</si>
  <si>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mt01zah010a</t>
  </si>
  <si>
    <t xml:space="preserve">t</t>
  </si>
  <si>
    <t xml:space="preserve">Tot-u natural calcari.</t>
  </si>
  <si>
    <t xml:space="preserve">mt01arp021c</t>
  </si>
  <si>
    <t xml:space="preserve">m³</t>
  </si>
  <si>
    <t xml:space="preserve">Sorra de granulometria compresa entre 0,5 i 5 mm, no contenint més d'un 3% de matèria orgànica i argila. Es tindrà en compte l'especificat en UNE 83115 sobre la friabilitat i en UNE-EN 1097-2 sobre la resistència a la fragmentació de la sorra.</t>
  </si>
  <si>
    <t xml:space="preserve">mt18aph010a</t>
  </si>
  <si>
    <t xml:space="preserve">U</t>
  </si>
  <si>
    <t xml:space="preserve">Llamborda bicapa de formigó, format rectangular, 200x100x60 mm, acabat superficial llis, color gris, quines característiques tècniques compleixen la UNE-EN 1338 i una sèrie de propietats predeterminades: coeficient d'absorció d'aigua &lt;= 6%; resistència de trencament (splitting test) &gt;= 3,6 MPa; càrrega de ruptura &gt;= 250 N/mm de la longitud de trencament; resistència al desgast per abrasió &lt;= 23 mm i resistència al lliscament (índex USRV) &gt; 60.</t>
  </si>
  <si>
    <t xml:space="preserve">mt01arp020a</t>
  </si>
  <si>
    <t xml:space="preserve">kg</t>
  </si>
  <si>
    <t xml:space="preserve">Sorra natural, fina i seca, de 2 mm de grandària màxima, exempta de sals perjudicials, presentada en sacs.</t>
  </si>
  <si>
    <t xml:space="preserve">Subtotal materials:</t>
  </si>
  <si>
    <t xml:space="preserve">Equip i maquinària</t>
  </si>
  <si>
    <t xml:space="preserve">mq01mot010a</t>
  </si>
  <si>
    <t xml:space="preserve">h</t>
  </si>
  <si>
    <t xml:space="preserve">Motoanivelladora de 141 kW.</t>
  </si>
  <si>
    <t xml:space="preserve">mq02rov010i</t>
  </si>
  <si>
    <t xml:space="preserve">h</t>
  </si>
  <si>
    <t xml:space="preserve">Compactador monocilíndric vibrant autopropulsat, de 129 kW, de 16,2 t, amplada de treball 213,4 cm.</t>
  </si>
  <si>
    <t xml:space="preserve">mq02cia020j</t>
  </si>
  <si>
    <t xml:space="preserve">h</t>
  </si>
  <si>
    <t xml:space="preserve">Camió cisterna, de 8 m³ de capacitat.</t>
  </si>
  <si>
    <t xml:space="preserve">mq02rod010a</t>
  </si>
  <si>
    <t xml:space="preserve">h</t>
  </si>
  <si>
    <t xml:space="preserve">Safata vibrant de guiat manual, de 170 kg, amplada de treball 50 cm, reversible.</t>
  </si>
  <si>
    <t xml:space="preserve">Subtotal equip i maquinària:</t>
  </si>
  <si>
    <t xml:space="preserve">Mà d'obra</t>
  </si>
  <si>
    <t xml:space="preserve">mo041</t>
  </si>
  <si>
    <t xml:space="preserve">h</t>
  </si>
  <si>
    <t xml:space="preserve">Oficial 1ª construcció d'obra civil.</t>
  </si>
  <si>
    <t xml:space="preserve">mo087</t>
  </si>
  <si>
    <t xml:space="preserve">h</t>
  </si>
  <si>
    <t xml:space="preserve">Ajudant construcció d'obra civil.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</si>
  <si>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</si>
  <si>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</si>
  <si>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</si>
  <si>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</si>
  <si>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1,84€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</si>
  <si>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</si>
  <si>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</si>
  <si>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</si>
  <si>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</si>
  <si>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</si>
  <si>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1338:2003</t>
  </si>
  <si>
    <t xml:space="preserve">Adoquines de hormigón. Especificaciones y métodos de ensayo.</t>
  </si>
  <si>
    <t xml:space="preserve">EN  1338:2003/AC:2006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</si>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</sst>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4.42" customWidth="1"/>
    <col min="5" max="5" width="73.95" customWidth="1"/>
    <col min="6" max="6" width="1.02" customWidth="1"/>
    <col min="7" max="7" width="11.90" customWidth="1"/>
    <col min="8" max="8" width="1.53" customWidth="1"/>
    <col min="9" max="9" width="11.73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0.23</v>
      </c>
      <c r="G10" s="11"/>
      <c r="H10" s="11"/>
      <c r="I10" s="12">
        <v>10.22</v>
      </c>
      <c r="J10" s="12"/>
      <c r="K10" s="12">
        <f ca="1">ROUND(INDIRECT(ADDRESS(ROW()+(0), COLUMN()+(-5), 1))*INDIRECT(ADDRESS(ROW()+(0), COLUMN()+(-2), 1)), 2)</f>
        <v>2.35</v>
      </c>
    </row>
    <row r="11" spans="1:11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0.055</v>
      </c>
      <c r="G11" s="11"/>
      <c r="H11" s="11"/>
      <c r="I11" s="12">
        <v>24.52</v>
      </c>
      <c r="J11" s="12"/>
      <c r="K11" s="12">
        <f ca="1">ROUND(INDIRECT(ADDRESS(ROW()+(0), COLUMN()+(-5), 1))*INDIRECT(ADDRESS(ROW()+(0), COLUMN()+(-2), 1)), 2)</f>
        <v>1.35</v>
      </c>
    </row>
    <row r="12" spans="1:11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52.5</v>
      </c>
      <c r="G12" s="11"/>
      <c r="H12" s="11"/>
      <c r="I12" s="12">
        <v>0.17</v>
      </c>
      <c r="J12" s="12"/>
      <c r="K12" s="12">
        <f ca="1">ROUND(INDIRECT(ADDRESS(ROW()+(0), COLUMN()+(-5), 1))*INDIRECT(ADDRESS(ROW()+(0), COLUMN()+(-2), 1)), 2)</f>
        <v>8.93</v>
      </c>
    </row>
    <row r="13" spans="1:11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</v>
      </c>
      <c r="G13" s="13"/>
      <c r="H13" s="13"/>
      <c r="I13" s="14">
        <v>0.36</v>
      </c>
      <c r="J13" s="14"/>
      <c r="K13" s="14">
        <f ca="1">ROUND(INDIRECT(ADDRESS(ROW()+(0), COLUMN()+(-5), 1))*INDIRECT(ADDRESS(ROW()+(0), COLUMN()+(-2), 1)), 2)</f>
        <v>0.36</v>
      </c>
    </row>
    <row r="14" spans="1:11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9"/>
      <c r="K14" s="17">
        <f ca="1">ROUND(SUM(INDIRECT(ADDRESS(ROW()+(-1), COLUMN()+(0), 1)),INDIRECT(ADDRESS(ROW()+(-2), COLUMN()+(0), 1)),INDIRECT(ADDRESS(ROW()+(-3), COLUMN()+(0), 1)),INDIRECT(ADDRESS(ROW()+(-4), COLUMN()+(0), 1))), 2)</f>
        <v>12.99</v>
      </c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0.008</v>
      </c>
      <c r="G16" s="11"/>
      <c r="H16" s="11"/>
      <c r="I16" s="12">
        <v>77.41</v>
      </c>
      <c r="J16" s="12"/>
      <c r="K16" s="12">
        <f ca="1">ROUND(INDIRECT(ADDRESS(ROW()+(0), COLUMN()+(-5), 1))*INDIRECT(ADDRESS(ROW()+(0), COLUMN()+(-2), 1)), 2)</f>
        <v>0.62</v>
      </c>
    </row>
    <row r="17" spans="1:11" ht="24.0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0.013</v>
      </c>
      <c r="G17" s="11"/>
      <c r="H17" s="11"/>
      <c r="I17" s="12">
        <v>71.16</v>
      </c>
      <c r="J17" s="12"/>
      <c r="K17" s="12">
        <f ca="1">ROUND(INDIRECT(ADDRESS(ROW()+(0), COLUMN()+(-5), 1))*INDIRECT(ADDRESS(ROW()+(0), COLUMN()+(-2), 1)), 2)</f>
        <v>0.93</v>
      </c>
    </row>
    <row r="18" spans="1:11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0.006</v>
      </c>
      <c r="G18" s="11"/>
      <c r="H18" s="11"/>
      <c r="I18" s="12">
        <v>121.25</v>
      </c>
      <c r="J18" s="12"/>
      <c r="K18" s="12">
        <f ca="1">ROUND(INDIRECT(ADDRESS(ROW()+(0), COLUMN()+(-5), 1))*INDIRECT(ADDRESS(ROW()+(0), COLUMN()+(-2), 1)), 2)</f>
        <v>0.73</v>
      </c>
    </row>
    <row r="19" spans="1:11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0.33</v>
      </c>
      <c r="G19" s="13"/>
      <c r="H19" s="13"/>
      <c r="I19" s="14">
        <v>4.85</v>
      </c>
      <c r="J19" s="14"/>
      <c r="K19" s="14">
        <f ca="1">ROUND(INDIRECT(ADDRESS(ROW()+(0), COLUMN()+(-5), 1))*INDIRECT(ADDRESS(ROW()+(0), COLUMN()+(-2), 1)), 2)</f>
        <v>1.6</v>
      </c>
    </row>
    <row r="20" spans="1:11" ht="13.50" thickBot="1" customHeight="1">
      <c r="A20" s="15"/>
      <c r="B20" s="15"/>
      <c r="C20" s="15"/>
      <c r="D20" s="15"/>
      <c r="E20" s="15"/>
      <c r="F20" s="9" t="s">
        <v>38</v>
      </c>
      <c r="G20" s="9"/>
      <c r="H20" s="9"/>
      <c r="I20" s="9"/>
      <c r="J20" s="9"/>
      <c r="K20" s="17">
        <f ca="1">ROUND(SUM(INDIRECT(ADDRESS(ROW()+(-1), COLUMN()+(0), 1)),INDIRECT(ADDRESS(ROW()+(-2), COLUMN()+(0), 1)),INDIRECT(ADDRESS(ROW()+(-3), COLUMN()+(0), 1)),INDIRECT(ADDRESS(ROW()+(-4), COLUMN()+(0), 1))), 2)</f>
        <v>3.88</v>
      </c>
    </row>
    <row r="21" spans="1:11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  <c r="K21" s="15"/>
    </row>
    <row r="22" spans="1:11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0.33</v>
      </c>
      <c r="G22" s="11"/>
      <c r="H22" s="11"/>
      <c r="I22" s="12">
        <v>29.67</v>
      </c>
      <c r="J22" s="12"/>
      <c r="K22" s="12">
        <f ca="1">ROUND(INDIRECT(ADDRESS(ROW()+(0), COLUMN()+(-5), 1))*INDIRECT(ADDRESS(ROW()+(0), COLUMN()+(-2), 1)), 2)</f>
        <v>9.79</v>
      </c>
    </row>
    <row r="23" spans="1:11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0.356</v>
      </c>
      <c r="G23" s="13"/>
      <c r="H23" s="13"/>
      <c r="I23" s="14">
        <v>26.39</v>
      </c>
      <c r="J23" s="14"/>
      <c r="K23" s="14">
        <f ca="1">ROUND(INDIRECT(ADDRESS(ROW()+(0), COLUMN()+(-5), 1))*INDIRECT(ADDRESS(ROW()+(0), COLUMN()+(-2), 1)), 2)</f>
        <v>9.39</v>
      </c>
    </row>
    <row r="24" spans="1:11" ht="13.50" thickBot="1" customHeight="1">
      <c r="A24" s="15"/>
      <c r="B24" s="15"/>
      <c r="C24" s="15"/>
      <c r="D24" s="15"/>
      <c r="E24" s="15"/>
      <c r="F24" s="9" t="s">
        <v>46</v>
      </c>
      <c r="G24" s="9"/>
      <c r="H24" s="9"/>
      <c r="I24" s="9"/>
      <c r="J24" s="9"/>
      <c r="K24" s="17">
        <f ca="1">ROUND(SUM(INDIRECT(ADDRESS(ROW()+(-1), COLUMN()+(0), 1)),INDIRECT(ADDRESS(ROW()+(-2), COLUMN()+(0), 1))), 2)</f>
        <v>19.18</v>
      </c>
    </row>
    <row r="25" spans="1:11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8"/>
      <c r="H25" s="18"/>
      <c r="I25" s="15"/>
      <c r="J25" s="15"/>
      <c r="K25" s="15"/>
    </row>
    <row r="26" spans="1:11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3"/>
      <c r="H26" s="13"/>
      <c r="I26" s="14">
        <f ca="1">ROUND(SUM(INDIRECT(ADDRESS(ROW()+(-2), COLUMN()+(2), 1)),INDIRECT(ADDRESS(ROW()+(-6), COLUMN()+(2), 1)),INDIRECT(ADDRESS(ROW()+(-12), COLUMN()+(2), 1))), 2)</f>
        <v>36.05</v>
      </c>
      <c r="J26" s="14"/>
      <c r="K26" s="14">
        <f ca="1">ROUND(INDIRECT(ADDRESS(ROW()+(0), COLUMN()+(-5), 1))*INDIRECT(ADDRESS(ROW()+(0), COLUMN()+(-2), 1))/100, 2)</f>
        <v>0.72</v>
      </c>
    </row>
    <row r="27" spans="1:11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4"/>
      <c r="H27" s="24"/>
      <c r="I27" s="25"/>
      <c r="J27" s="25"/>
      <c r="K27" s="26">
        <f ca="1">ROUND(SUM(INDIRECT(ADDRESS(ROW()+(-1), COLUMN()+(0), 1)),INDIRECT(ADDRESS(ROW()+(-3), COLUMN()+(0), 1)),INDIRECT(ADDRESS(ROW()+(-7), COLUMN()+(0), 1)),INDIRECT(ADDRESS(ROW()+(-13), COLUMN()+(0), 1))), 2)</f>
        <v>36.77</v>
      </c>
    </row>
    <row r="30" spans="1:11" ht="13.50" thickBot="1" customHeight="1">
      <c r="A30" s="27" t="s">
        <v>52</v>
      </c>
      <c r="B30" s="27"/>
      <c r="C30" s="27"/>
      <c r="D30" s="27"/>
      <c r="E30" s="27"/>
      <c r="F30" s="27"/>
      <c r="G30" s="27" t="s">
        <v>53</v>
      </c>
      <c r="H30" s="27" t="s">
        <v>54</v>
      </c>
      <c r="I30" s="27"/>
      <c r="J30" s="27" t="s">
        <v>55</v>
      </c>
      <c r="K30" s="27"/>
    </row>
    <row r="31" spans="1:11" ht="13.50" thickBot="1" customHeight="1">
      <c r="A31" s="28" t="s">
        <v>56</v>
      </c>
      <c r="B31" s="28"/>
      <c r="C31" s="28"/>
      <c r="D31" s="28"/>
      <c r="E31" s="28"/>
      <c r="F31" s="28"/>
      <c r="G31" s="29">
        <v>132004</v>
      </c>
      <c r="H31" s="29">
        <v>132005</v>
      </c>
      <c r="I31" s="29"/>
      <c r="J31" s="29">
        <v>4</v>
      </c>
      <c r="K31" s="29"/>
    </row>
    <row r="32" spans="1:11" ht="13.50" thickBot="1" customHeight="1">
      <c r="A32" s="30" t="s">
        <v>57</v>
      </c>
      <c r="B32" s="30"/>
      <c r="C32" s="30"/>
      <c r="D32" s="30"/>
      <c r="E32" s="30"/>
      <c r="F32" s="30"/>
      <c r="G32" s="31"/>
      <c r="H32" s="31"/>
      <c r="I32" s="31"/>
      <c r="J32" s="31"/>
      <c r="K32" s="31"/>
    </row>
    <row r="33" spans="1:11" ht="13.50" thickBot="1" customHeight="1">
      <c r="A33" s="32" t="s">
        <v>58</v>
      </c>
      <c r="B33" s="32"/>
      <c r="C33" s="32"/>
      <c r="D33" s="32"/>
      <c r="E33" s="32"/>
      <c r="F33" s="32"/>
      <c r="G33" s="33">
        <v>112007</v>
      </c>
      <c r="H33" s="33">
        <v>112007</v>
      </c>
      <c r="I33" s="33"/>
      <c r="J33" s="33"/>
      <c r="K33" s="33"/>
    </row>
    <row r="36" spans="1:1" ht="33.75" thickBot="1" customHeight="1">
      <c r="A36" s="1" t="s">
        <v>59</v>
      </c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" ht="33.75" thickBot="1" customHeight="1">
      <c r="A37" s="1" t="s">
        <v>60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" ht="33.75" thickBot="1" customHeight="1">
      <c r="A38" s="1" t="s">
        <v>61</v>
      </c>
      <c r="B38" s="1"/>
      <c r="C38" s="1"/>
      <c r="D38" s="1"/>
      <c r="E38" s="1"/>
      <c r="F38" s="1"/>
      <c r="G38" s="1"/>
      <c r="H38" s="1"/>
      <c r="I38" s="1"/>
      <c r="J38" s="1"/>
      <c r="K38" s="1"/>
    </row>
  </sheetData>
  <mergeCells count="92">
    <mergeCell ref="A1:K1"/>
    <mergeCell ref="B3:C3"/>
    <mergeCell ref="D3:K3"/>
    <mergeCell ref="A5:K5"/>
    <mergeCell ref="A8:B8"/>
    <mergeCell ref="C8:D8"/>
    <mergeCell ref="F8:H8"/>
    <mergeCell ref="I8:J8"/>
    <mergeCell ref="A9:B9"/>
    <mergeCell ref="C9:D9"/>
    <mergeCell ref="E9:H9"/>
    <mergeCell ref="I9:J9"/>
    <mergeCell ref="A10:B10"/>
    <mergeCell ref="C10:D10"/>
    <mergeCell ref="F10:H10"/>
    <mergeCell ref="I10:J10"/>
    <mergeCell ref="A11:B11"/>
    <mergeCell ref="C11:D11"/>
    <mergeCell ref="F11:H11"/>
    <mergeCell ref="I11:J11"/>
    <mergeCell ref="A12:B12"/>
    <mergeCell ref="C12:D12"/>
    <mergeCell ref="F12:H12"/>
    <mergeCell ref="I12:J12"/>
    <mergeCell ref="A13:B13"/>
    <mergeCell ref="C13:D13"/>
    <mergeCell ref="F13:H13"/>
    <mergeCell ref="I13:J13"/>
    <mergeCell ref="A14:B14"/>
    <mergeCell ref="C14:D14"/>
    <mergeCell ref="F14:J14"/>
    <mergeCell ref="A15:B15"/>
    <mergeCell ref="C15:D15"/>
    <mergeCell ref="E15:H15"/>
    <mergeCell ref="I15:J15"/>
    <mergeCell ref="A16:B16"/>
    <mergeCell ref="C16:D16"/>
    <mergeCell ref="F16:H16"/>
    <mergeCell ref="I16:J16"/>
    <mergeCell ref="A17:B17"/>
    <mergeCell ref="C17:D17"/>
    <mergeCell ref="F17:H17"/>
    <mergeCell ref="I17:J17"/>
    <mergeCell ref="A18:B18"/>
    <mergeCell ref="C18:D18"/>
    <mergeCell ref="F18:H18"/>
    <mergeCell ref="I18:J18"/>
    <mergeCell ref="A19:B19"/>
    <mergeCell ref="C19:D19"/>
    <mergeCell ref="F19:H19"/>
    <mergeCell ref="I19:J19"/>
    <mergeCell ref="A20:B20"/>
    <mergeCell ref="C20:D20"/>
    <mergeCell ref="F20:J20"/>
    <mergeCell ref="A21:B21"/>
    <mergeCell ref="C21:D21"/>
    <mergeCell ref="E21:H21"/>
    <mergeCell ref="I21:J21"/>
    <mergeCell ref="A22:B22"/>
    <mergeCell ref="C22:D22"/>
    <mergeCell ref="F22:H22"/>
    <mergeCell ref="I22:J22"/>
    <mergeCell ref="A23:B23"/>
    <mergeCell ref="C23:D23"/>
    <mergeCell ref="F23:H23"/>
    <mergeCell ref="I23:J23"/>
    <mergeCell ref="A24:B24"/>
    <mergeCell ref="C24:D24"/>
    <mergeCell ref="F24:J24"/>
    <mergeCell ref="A25:B25"/>
    <mergeCell ref="C25:D25"/>
    <mergeCell ref="E25:H25"/>
    <mergeCell ref="I25:J25"/>
    <mergeCell ref="A26:B26"/>
    <mergeCell ref="C26:D26"/>
    <mergeCell ref="F26:H26"/>
    <mergeCell ref="I26:J26"/>
    <mergeCell ref="A27:E27"/>
    <mergeCell ref="F27:J27"/>
    <mergeCell ref="A30:F30"/>
    <mergeCell ref="H30:I30"/>
    <mergeCell ref="J30:K30"/>
    <mergeCell ref="A31:F31"/>
    <mergeCell ref="H31:I31"/>
    <mergeCell ref="J31:K33"/>
    <mergeCell ref="A32:F32"/>
    <mergeCell ref="H32:I32"/>
    <mergeCell ref="A33:F33"/>
    <mergeCell ref="H33:I33"/>
    <mergeCell ref="A36:K36"/>
    <mergeCell ref="A37:K37"/>
    <mergeCell ref="A38:K38"/>
  </mergeCells>
  <pageMargins left="0.147638" right="0.147638" top="0.206693" bottom="0.206693" header="0.0" footer="0.0"/>
  <pageSetup paperSize="9" orientation="portrait"/>
  <rowBreaks count="0" manualBreakCount="0">
    </rowBreaks>
</worksheet>
</file>