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<sst xmlns="http://schemas.openxmlformats.org/spreadsheetml/2006/main" count="52" uniqueCount="52">
  <si>
    <t xml:space="preserve"/>
  </si>
  <si>
    <t xml:space="preserve">MPA030</t>
  </si>
  <si>
    <t xml:space="preserve">m²</t>
  </si>
  <si>
    <t xml:space="preserve">Paviment de llambordes de pedra natural.</t>
  </si>
  <si>
    <r>
      <rPr>
        <sz val="8.25"/>
        <color rgb="FF000000"/>
        <rFont val="Arial"/>
        <family val="2"/>
      </rPr>
      <t xml:space="preserve">Paviment de llambordes de pedra natural, en exteriors, realitzat sobre ferm amb tràfic de categoria C4 (àrees de vianants, carrers residencials) i categoria d'explanada E1 (5 &lt;= CBR &lt; 10), compost per base flexible de tot-u natural, de 20 cm d'espessor, amb estès i compactat al 100% del Proctor Modificat, mitjançant la col·locació flexible, amb un grau de complexitat de l'aparell baix, de llambordes de granit Blanc Berrocal, de 8x8x5 cm, amb acabat flamejat en la cara vista i serrat en les altres cares, sobre una capa de sorra de granulometria compresa entre 0,5 i 5 mm, deixant entre ells un junt de separació d'entre 2 i 3 mm, per al seu posterior rejuntat amb sorra natural, fina i seca, de 2 mm de grandària màxima; i vibrat del paviment amb safata vibrant de guiat manual.</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</si>
  <si>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</si>
  <si>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</si>
  <si>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</si>
  <si>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</si>
  <si>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</si>
  <si>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</si>
  <si>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</si>
  <si>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mt01zah010a</t>
  </si>
  <si>
    <t xml:space="preserve">t</t>
  </si>
  <si>
    <t xml:space="preserve">Tot-u natural calcari.</t>
  </si>
  <si>
    <t xml:space="preserve">mt01arp021c</t>
  </si>
  <si>
    <t xml:space="preserve">m³</t>
  </si>
  <si>
    <t xml:space="preserve">Sorra de granulometria compresa entre 0,5 i 5 mm, no contenint més d'un 3% de matèria orgànica i argila. Es tindrà en compte l'especificat en UNE 83115 sobre la friabilitat i en UNE-EN 1097-2 sobre la resistència a la fragmentació de la sorra.</t>
  </si>
  <si>
    <t xml:space="preserve">mt18apn010aa</t>
  </si>
  <si>
    <t xml:space="preserve">m²</t>
  </si>
  <si>
    <t xml:space="preserve">Llamborda de granit Blanc Berrocal, 8x8x5 cm, amb acabat flamejat en la cara vista i serrat en les altres cares.</t>
  </si>
  <si>
    <t xml:space="preserve">mt01arp020a</t>
  </si>
  <si>
    <t xml:space="preserve">kg</t>
  </si>
  <si>
    <t xml:space="preserve">Sorra natural, fina i seca, de 2 mm de grandària màxima, exempta de sals perjudicials, presentada en sacs.</t>
  </si>
  <si>
    <t xml:space="preserve">Subtotal materials:</t>
  </si>
  <si>
    <t xml:space="preserve">Equip i maquinària</t>
  </si>
  <si>
    <t xml:space="preserve">mq01mot010a</t>
  </si>
  <si>
    <t xml:space="preserve">h</t>
  </si>
  <si>
    <t xml:space="preserve">Motoanivelladora de 141 kW.</t>
  </si>
  <si>
    <t xml:space="preserve">mq02rov010i</t>
  </si>
  <si>
    <t xml:space="preserve">h</t>
  </si>
  <si>
    <t xml:space="preserve">Compactador monocilíndric vibrant autopropulsat, de 129 kW, de 16,2 t, amplada de treball 213,4 cm.</t>
  </si>
  <si>
    <t xml:space="preserve">mq02cia020j</t>
  </si>
  <si>
    <t xml:space="preserve">h</t>
  </si>
  <si>
    <t xml:space="preserve">Camió cisterna, de 8 m³ de capacitat.</t>
  </si>
  <si>
    <t xml:space="preserve">mq02rod010a</t>
  </si>
  <si>
    <t xml:space="preserve">h</t>
  </si>
  <si>
    <t xml:space="preserve">Safata vibrant de guiat manual, de 170 kg, amplada de treball 50 cm, reversible.</t>
  </si>
  <si>
    <t xml:space="preserve">Subtotal equip i maquinària:</t>
  </si>
  <si>
    <t xml:space="preserve">Mà d'obra</t>
  </si>
  <si>
    <t xml:space="preserve">mo041</t>
  </si>
  <si>
    <t xml:space="preserve">h</t>
  </si>
  <si>
    <t xml:space="preserve">Oficial 1ª construcció d'obra civil.</t>
  </si>
  <si>
    <t xml:space="preserve">mo087</t>
  </si>
  <si>
    <t xml:space="preserve">h</t>
  </si>
  <si>
    <t xml:space="preserve">Ajudant construcció d'obra civil.</t>
  </si>
  <si>
    <t xml:space="preserve">Subtotal mà d'obra:</t>
  </si>
  <si>
    <t xml:space="preserve">Costos directes complementaris</t>
  </si>
  <si>
    <t xml:space="preserve">%</t>
  </si>
  <si>
    <t xml:space="preserve">Costos directes complementaris</t>
  </si>
  <si>
    <t xml:space="preserve">Cost de manteniment decennal: 3,83€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</si>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</sst>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76" customWidth="1"/>
    <col min="3" max="3" width="1.53" customWidth="1"/>
    <col min="4" max="4" width="5.10" customWidth="1"/>
    <col min="5" max="5" width="72.25" customWidth="1"/>
    <col min="6" max="6" width="14.45" customWidth="1"/>
    <col min="7" max="7" width="12.75"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0.23</v>
      </c>
      <c r="G10" s="12">
        <v>10.22</v>
      </c>
      <c r="H10" s="12">
        <f ca="1">ROUND(INDIRECT(ADDRESS(ROW()+(0), COLUMN()+(-2), 1))*INDIRECT(ADDRESS(ROW()+(0), COLUMN()+(-1), 1)), 2)</f>
        <v>2.35</v>
      </c>
    </row>
    <row r="11" spans="1:8" ht="34.50" thickBot="1" customHeight="1">
      <c r="A11" s="1" t="s">
        <v>15</v>
      </c>
      <c r="B11" s="1"/>
      <c r="C11" s="10" t="s">
        <v>16</v>
      </c>
      <c r="D11" s="10"/>
      <c r="E11" s="1" t="s">
        <v>17</v>
      </c>
      <c r="F11" s="11">
        <v>0.055</v>
      </c>
      <c r="G11" s="12">
        <v>24.52</v>
      </c>
      <c r="H11" s="12">
        <f ca="1">ROUND(INDIRECT(ADDRESS(ROW()+(0), COLUMN()+(-2), 1))*INDIRECT(ADDRESS(ROW()+(0), COLUMN()+(-1), 1)), 2)</f>
        <v>1.35</v>
      </c>
    </row>
    <row r="12" spans="1:8" ht="24.00" thickBot="1" customHeight="1">
      <c r="A12" s="1" t="s">
        <v>18</v>
      </c>
      <c r="B12" s="1"/>
      <c r="C12" s="10" t="s">
        <v>19</v>
      </c>
      <c r="D12" s="10"/>
      <c r="E12" s="1" t="s">
        <v>20</v>
      </c>
      <c r="F12" s="11">
        <v>1.05</v>
      </c>
      <c r="G12" s="12">
        <v>45.78</v>
      </c>
      <c r="H12" s="12">
        <f ca="1">ROUND(INDIRECT(ADDRESS(ROW()+(0), COLUMN()+(-2), 1))*INDIRECT(ADDRESS(ROW()+(0), COLUMN()+(-1), 1)), 2)</f>
        <v>48.07</v>
      </c>
    </row>
    <row r="13" spans="1:8" ht="24.00" thickBot="1" customHeight="1">
      <c r="A13" s="1" t="s">
        <v>21</v>
      </c>
      <c r="B13" s="1"/>
      <c r="C13" s="10" t="s">
        <v>22</v>
      </c>
      <c r="D13" s="10"/>
      <c r="E13" s="1" t="s">
        <v>23</v>
      </c>
      <c r="F13" s="13">
        <v>1</v>
      </c>
      <c r="G13" s="14">
        <v>0.36</v>
      </c>
      <c r="H13" s="14">
        <f ca="1">ROUND(INDIRECT(ADDRESS(ROW()+(0), COLUMN()+(-2), 1))*INDIRECT(ADDRESS(ROW()+(0), COLUMN()+(-1), 1)), 2)</f>
        <v>0.36</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52.13</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0.008</v>
      </c>
      <c r="G16" s="12">
        <v>77.41</v>
      </c>
      <c r="H16" s="12">
        <f ca="1">ROUND(INDIRECT(ADDRESS(ROW()+(0), COLUMN()+(-2), 1))*INDIRECT(ADDRESS(ROW()+(0), COLUMN()+(-1), 1)), 2)</f>
        <v>0.62</v>
      </c>
    </row>
    <row r="17" spans="1:8" ht="24.00" thickBot="1" customHeight="1">
      <c r="A17" s="1" t="s">
        <v>29</v>
      </c>
      <c r="B17" s="1"/>
      <c r="C17" s="10" t="s">
        <v>30</v>
      </c>
      <c r="D17" s="10"/>
      <c r="E17" s="1" t="s">
        <v>31</v>
      </c>
      <c r="F17" s="11">
        <v>0.013</v>
      </c>
      <c r="G17" s="12">
        <v>71.16</v>
      </c>
      <c r="H17" s="12">
        <f ca="1">ROUND(INDIRECT(ADDRESS(ROW()+(0), COLUMN()+(-2), 1))*INDIRECT(ADDRESS(ROW()+(0), COLUMN()+(-1), 1)), 2)</f>
        <v>0.93</v>
      </c>
    </row>
    <row r="18" spans="1:8" ht="13.50" thickBot="1" customHeight="1">
      <c r="A18" s="1" t="s">
        <v>32</v>
      </c>
      <c r="B18" s="1"/>
      <c r="C18" s="10" t="s">
        <v>33</v>
      </c>
      <c r="D18" s="10"/>
      <c r="E18" s="1" t="s">
        <v>34</v>
      </c>
      <c r="F18" s="11">
        <v>0.006</v>
      </c>
      <c r="G18" s="12">
        <v>121.25</v>
      </c>
      <c r="H18" s="12">
        <f ca="1">ROUND(INDIRECT(ADDRESS(ROW()+(0), COLUMN()+(-2), 1))*INDIRECT(ADDRESS(ROW()+(0), COLUMN()+(-1), 1)), 2)</f>
        <v>0.73</v>
      </c>
    </row>
    <row r="19" spans="1:8" ht="13.50" thickBot="1" customHeight="1">
      <c r="A19" s="1" t="s">
        <v>35</v>
      </c>
      <c r="B19" s="1"/>
      <c r="C19" s="10" t="s">
        <v>36</v>
      </c>
      <c r="D19" s="10"/>
      <c r="E19" s="1" t="s">
        <v>37</v>
      </c>
      <c r="F19" s="13">
        <v>0.33</v>
      </c>
      <c r="G19" s="14">
        <v>4.85</v>
      </c>
      <c r="H19" s="14">
        <f ca="1">ROUND(INDIRECT(ADDRESS(ROW()+(0), COLUMN()+(-2), 1))*INDIRECT(ADDRESS(ROW()+(0), COLUMN()+(-1), 1)), 2)</f>
        <v>1.6</v>
      </c>
    </row>
    <row r="20" spans="1:8" ht="13.50" thickBot="1" customHeight="1">
      <c r="A20" s="15"/>
      <c r="B20" s="15"/>
      <c r="C20" s="15"/>
      <c r="D20" s="15"/>
      <c r="E20" s="15"/>
      <c r="F20" s="9" t="s">
        <v>38</v>
      </c>
      <c r="G20" s="9"/>
      <c r="H20" s="17">
        <f ca="1">ROUND(SUM(INDIRECT(ADDRESS(ROW()+(-1), COLUMN()+(0), 1)),INDIRECT(ADDRESS(ROW()+(-2), COLUMN()+(0), 1)),INDIRECT(ADDRESS(ROW()+(-3), COLUMN()+(0), 1)),INDIRECT(ADDRESS(ROW()+(-4), COLUMN()+(0), 1))), 2)</f>
        <v>3.88</v>
      </c>
    </row>
    <row r="21" spans="1:8" ht="13.50" thickBot="1" customHeight="1">
      <c r="A21" s="15">
        <v>3</v>
      </c>
      <c r="B21" s="15"/>
      <c r="C21" s="15"/>
      <c r="D21" s="15"/>
      <c r="E21" s="18" t="s">
        <v>39</v>
      </c>
      <c r="F21" s="18"/>
      <c r="G21" s="15"/>
      <c r="H21" s="15"/>
    </row>
    <row r="22" spans="1:8" ht="13.50" thickBot="1" customHeight="1">
      <c r="A22" s="1" t="s">
        <v>40</v>
      </c>
      <c r="B22" s="1"/>
      <c r="C22" s="10" t="s">
        <v>41</v>
      </c>
      <c r="D22" s="10"/>
      <c r="E22" s="1" t="s">
        <v>42</v>
      </c>
      <c r="F22" s="11">
        <v>0.33</v>
      </c>
      <c r="G22" s="12">
        <v>29.67</v>
      </c>
      <c r="H22" s="12">
        <f ca="1">ROUND(INDIRECT(ADDRESS(ROW()+(0), COLUMN()+(-2), 1))*INDIRECT(ADDRESS(ROW()+(0), COLUMN()+(-1), 1)), 2)</f>
        <v>9.79</v>
      </c>
    </row>
    <row r="23" spans="1:8" ht="13.50" thickBot="1" customHeight="1">
      <c r="A23" s="1" t="s">
        <v>43</v>
      </c>
      <c r="B23" s="1"/>
      <c r="C23" s="10" t="s">
        <v>44</v>
      </c>
      <c r="D23" s="10"/>
      <c r="E23" s="1" t="s">
        <v>45</v>
      </c>
      <c r="F23" s="13">
        <v>0.356</v>
      </c>
      <c r="G23" s="14">
        <v>26.39</v>
      </c>
      <c r="H23" s="14">
        <f ca="1">ROUND(INDIRECT(ADDRESS(ROW()+(0), COLUMN()+(-2), 1))*INDIRECT(ADDRESS(ROW()+(0), COLUMN()+(-1), 1)), 2)</f>
        <v>9.39</v>
      </c>
    </row>
    <row r="24" spans="1:8" ht="13.50" thickBot="1" customHeight="1">
      <c r="A24" s="15"/>
      <c r="B24" s="15"/>
      <c r="C24" s="15"/>
      <c r="D24" s="15"/>
      <c r="E24" s="15"/>
      <c r="F24" s="9" t="s">
        <v>46</v>
      </c>
      <c r="G24" s="9"/>
      <c r="H24" s="17">
        <f ca="1">ROUND(SUM(INDIRECT(ADDRESS(ROW()+(-1), COLUMN()+(0), 1)),INDIRECT(ADDRESS(ROW()+(-2), COLUMN()+(0), 1))), 2)</f>
        <v>19.18</v>
      </c>
    </row>
    <row r="25" spans="1:8" ht="13.50" thickBot="1" customHeight="1">
      <c r="A25" s="15">
        <v>4</v>
      </c>
      <c r="B25" s="15"/>
      <c r="C25" s="15"/>
      <c r="D25" s="15"/>
      <c r="E25" s="18" t="s">
        <v>47</v>
      </c>
      <c r="F25" s="18"/>
      <c r="G25" s="15"/>
      <c r="H25" s="15"/>
    </row>
    <row r="26" spans="1:8" ht="13.50" thickBot="1" customHeight="1">
      <c r="A26" s="19"/>
      <c r="B26" s="19"/>
      <c r="C26" s="20" t="s">
        <v>48</v>
      </c>
      <c r="D26" s="20"/>
      <c r="E26" s="19" t="s">
        <v>49</v>
      </c>
      <c r="F26" s="13">
        <v>2</v>
      </c>
      <c r="G26" s="14">
        <f ca="1">ROUND(SUM(INDIRECT(ADDRESS(ROW()+(-2), COLUMN()+(1), 1)),INDIRECT(ADDRESS(ROW()+(-6), COLUMN()+(1), 1)),INDIRECT(ADDRESS(ROW()+(-12), COLUMN()+(1), 1))), 2)</f>
        <v>75.19</v>
      </c>
      <c r="H26" s="14">
        <f ca="1">ROUND(INDIRECT(ADDRESS(ROW()+(0), COLUMN()+(-2), 1))*INDIRECT(ADDRESS(ROW()+(0), COLUMN()+(-1), 1))/100, 2)</f>
        <v>1.5</v>
      </c>
    </row>
    <row r="27" spans="1:8" ht="13.50" thickBot="1" customHeight="1">
      <c r="A27" s="21" t="s">
        <v>50</v>
      </c>
      <c r="B27" s="21"/>
      <c r="C27" s="22"/>
      <c r="D27" s="22"/>
      <c r="E27" s="23"/>
      <c r="F27" s="24" t="s">
        <v>51</v>
      </c>
      <c r="G27" s="25"/>
      <c r="H27" s="26">
        <f ca="1">ROUND(SUM(INDIRECT(ADDRESS(ROW()+(-1), COLUMN()+(0), 1)),INDIRECT(ADDRESS(ROW()+(-3), COLUMN()+(0), 1)),INDIRECT(ADDRESS(ROW()+(-7), COLUMN()+(0), 1)),INDIRECT(ADDRESS(ROW()+(-13), COLUMN()+(0), 1))), 2)</f>
        <v>76.69</v>
      </c>
    </row>
  </sheetData>
  <mergeCells count="5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B23"/>
    <mergeCell ref="C23:D23"/>
    <mergeCell ref="A24:B24"/>
    <mergeCell ref="C24:D24"/>
    <mergeCell ref="F24:G24"/>
    <mergeCell ref="A25:B25"/>
    <mergeCell ref="C25:D25"/>
    <mergeCell ref="E25:F25"/>
    <mergeCell ref="A26:B26"/>
    <mergeCell ref="C26:D26"/>
    <mergeCell ref="A27:E27"/>
    <mergeCell ref="F27:G27"/>
  </mergeCells>
  <pageMargins left="0.147638" right="0.147638" top="0.206693" bottom="0.206693" header="0.0" footer="0.0"/>
  <pageSetup paperSize="9" orientation="portrait"/>
  <rowBreaks count="0" manualBreakCount="0">
    </rowBreaks>
</worksheet>
</file>