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<sst xmlns="http://schemas.openxmlformats.org/spreadsheetml/2006/main" count="53" uniqueCount="53">
  <si>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</si>
  <si>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CPM020</t>
  </si>
  <si>
    <t xml:space="preserve">m</t>
  </si>
  <si>
    <t xml:space="preserve">Micropiló amb armadura de perfil tubular d'acer "PANTALLAX".</t>
  </si>
  <si>
    <r>
      <rPr>
        <sz val="8.25"/>
        <color rgb="FF000000"/>
        <rFont val="Arial"/>
        <family val="2"/>
      </rPr>
      <t xml:space="preserve">Micropiló "PANTALLAX", de fins a 15 m de longitud i 114,3 mm de diàmetre nominal, compost de perfil tubular amb rosca, d'acer EN ISO 11960 N-80, amb límit elàstic 562 N/mm², de 60,3 mm de diàmetre exterior i 5,5 mm de gruix, i beurada de ciment CEM I 42,5N, amb una relació aigua/ciment de 0,4 dosificada en pes, abocada per l'interior de l'armadura mitjançant sistema d'injecció única global (IU); per a fonamentació, i càrrega manual a camió o contenidor de les restes del material de reblert i altres deixalles produïts durant els treballs. El preu inclou el desplaçament a l'obra del personal especialitzat i el trasllat de l'equip entre diferents emplaçaments dins de la mateixa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</si>
  <si>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</si>
  <si>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</si>
  <si>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</si>
  <si>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</si>
  <si>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</si>
  <si>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</si>
  <si>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</si>
  <si>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mt07mpi020fa</t>
  </si>
  <si>
    <t xml:space="preserve">m</t>
  </si>
  <si>
    <t xml:space="preserve">Perfil tubular amb rosca, per armar micropilons "PANTALLAX", de 60,3 mm de diàmetre exterior i 5,5 mm de gruix, d'acer EN ISO 11960 N-80, amb límit elàstic 562 N/mm² i càrrega de trencament 690 N/mm².</t>
  </si>
  <si>
    <t xml:space="preserve">mt08cem010c</t>
  </si>
  <si>
    <t xml:space="preserve">kg</t>
  </si>
  <si>
    <t xml:space="preserve">Ciment Pòrtland CEM I 42,5 N, en sacs, segons UNE-EN 197-1.</t>
  </si>
  <si>
    <t xml:space="preserve">mt08aaa010a</t>
  </si>
  <si>
    <t xml:space="preserve">m³</t>
  </si>
  <si>
    <t xml:space="preserve">Aigua.</t>
  </si>
  <si>
    <t xml:space="preserve">Subtotal materials:</t>
  </si>
  <si>
    <t xml:space="preserve">Equip i maquinària</t>
  </si>
  <si>
    <t xml:space="preserve">mq03pva020</t>
  </si>
  <si>
    <t xml:space="preserve">h</t>
  </si>
  <si>
    <t xml:space="preserve">Equip per a injeccions profundes, amb bomba de baixa pressió i carro de perforació.</t>
  </si>
  <si>
    <t xml:space="preserve">Subtotal equip i maquinària:</t>
  </si>
  <si>
    <t xml:space="preserve">Mà d'obra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</si>
  <si>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</si>
  <si>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</si>
  <si>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</si>
  <si>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</si>
  <si>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</si>
  <si>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Ajudant estructurista.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</si>
  <si>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</si>
  <si>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</si>
  <si>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</si>
  <si>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</si>
  <si>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</si>
  <si>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</si>
  <si>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</si>
  <si>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2,28€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</si>
  <si>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</si>
  <si>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</si>
  <si>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</si>
  <si>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</si>
  <si>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</si>
  <si>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</si>
  <si>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</si>
  <si>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Cemento. Parte 1: Composición, especificaciones y criterios de conformidad de los cementos comunes.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</si>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</sst>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1.53" customWidth="1"/>
    <col min="4" max="4" width="5.10" customWidth="1"/>
    <col min="5" max="5" width="72.93" customWidth="1"/>
    <col min="6" max="6" width="2.21" customWidth="1"/>
    <col min="7" max="7" width="12.24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</row>
    <row r="10" spans="1:9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1.02</v>
      </c>
      <c r="G10" s="11"/>
      <c r="H10" s="12">
        <v>14.85</v>
      </c>
      <c r="I10" s="12">
        <f ca="1">ROUND(INDIRECT(ADDRESS(ROW()+(0), COLUMN()+(-3), 1))*INDIRECT(ADDRESS(ROW()+(0), COLUMN()+(-1), 1)), 2)</f>
        <v>15.15</v>
      </c>
    </row>
    <row r="11" spans="1:9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25</v>
      </c>
      <c r="G11" s="11"/>
      <c r="H11" s="12">
        <v>0.11</v>
      </c>
      <c r="I11" s="12">
        <f ca="1">ROUND(INDIRECT(ADDRESS(ROW()+(0), COLUMN()+(-3), 1))*INDIRECT(ADDRESS(ROW()+(0), COLUMN()+(-1), 1)), 2)</f>
        <v>2.75</v>
      </c>
    </row>
    <row r="12" spans="1:9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</v>
      </c>
      <c r="G12" s="13"/>
      <c r="H12" s="14">
        <v>1.5</v>
      </c>
      <c r="I12" s="14">
        <f ca="1">ROUND(INDIRECT(ADDRESS(ROW()+(0), COLUMN()+(-3), 1))*INDIRECT(ADDRESS(ROW()+(0), COLUMN()+(-1), 1)), 2)</f>
        <v>0.02</v>
      </c>
    </row>
    <row r="13" spans="1:9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17">
        <f ca="1">ROUND(SUM(INDIRECT(ADDRESS(ROW()+(-1), COLUMN()+(0), 1)),INDIRECT(ADDRESS(ROW()+(-2), COLUMN()+(0), 1)),INDIRECT(ADDRESS(ROW()+(-3), COLUMN()+(0), 1))), 2)</f>
        <v>17.92</v>
      </c>
    </row>
    <row r="14" spans="1:9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0.135</v>
      </c>
      <c r="G15" s="13"/>
      <c r="H15" s="14">
        <v>236.32</v>
      </c>
      <c r="I15" s="14">
        <f ca="1">ROUND(INDIRECT(ADDRESS(ROW()+(0), COLUMN()+(-3), 1))*INDIRECT(ADDRESS(ROW()+(0), COLUMN()+(-1), 1)), 2)</f>
        <v>31.9</v>
      </c>
    </row>
    <row r="16" spans="1:9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17">
        <f ca="1">ROUND(SUM(INDIRECT(ADDRESS(ROW()+(-1), COLUMN()+(0), 1))), 2)</f>
        <v>31.9</v>
      </c>
    </row>
    <row r="17" spans="1:9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5"/>
      <c r="I17" s="15"/>
    </row>
    <row r="18" spans="1:9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0.36</v>
      </c>
      <c r="G18" s="11"/>
      <c r="H18" s="12">
        <v>29.64</v>
      </c>
      <c r="I18" s="12">
        <f ca="1">ROUND(INDIRECT(ADDRESS(ROW()+(0), COLUMN()+(-3), 1))*INDIRECT(ADDRESS(ROW()+(0), COLUMN()+(-1), 1)), 2)</f>
        <v>10.67</v>
      </c>
    </row>
    <row r="19" spans="1:9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0.36</v>
      </c>
      <c r="G19" s="11"/>
      <c r="H19" s="12">
        <v>26.36</v>
      </c>
      <c r="I19" s="12">
        <f ca="1">ROUND(INDIRECT(ADDRESS(ROW()+(0), COLUMN()+(-3), 1))*INDIRECT(ADDRESS(ROW()+(0), COLUMN()+(-1), 1)), 2)</f>
        <v>9.49</v>
      </c>
    </row>
    <row r="20" spans="1:9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0.18</v>
      </c>
      <c r="G20" s="13"/>
      <c r="H20" s="14">
        <v>24.86</v>
      </c>
      <c r="I20" s="14">
        <f ca="1">ROUND(INDIRECT(ADDRESS(ROW()+(0), COLUMN()+(-3), 1))*INDIRECT(ADDRESS(ROW()+(0), COLUMN()+(-1), 1)), 2)</f>
        <v>4.47</v>
      </c>
    </row>
    <row r="21" spans="1:9" ht="13.50" thickBot="1" customHeight="1">
      <c r="A21" s="15"/>
      <c r="B21" s="15"/>
      <c r="C21" s="15"/>
      <c r="D21" s="15"/>
      <c r="E21" s="15"/>
      <c r="F21" s="9" t="s">
        <v>37</v>
      </c>
      <c r="G21" s="9"/>
      <c r="H21" s="9"/>
      <c r="I21" s="17">
        <f ca="1">ROUND(SUM(INDIRECT(ADDRESS(ROW()+(-1), COLUMN()+(0), 1)),INDIRECT(ADDRESS(ROW()+(-2), COLUMN()+(0), 1)),INDIRECT(ADDRESS(ROW()+(-3), COLUMN()+(0), 1))), 2)</f>
        <v>24.63</v>
      </c>
    </row>
    <row r="22" spans="1:9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8"/>
      <c r="H22" s="15"/>
      <c r="I22" s="15"/>
    </row>
    <row r="23" spans="1:9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3"/>
      <c r="H23" s="14">
        <f ca="1">ROUND(SUM(INDIRECT(ADDRESS(ROW()+(-2), COLUMN()+(1), 1)),INDIRECT(ADDRESS(ROW()+(-7), COLUMN()+(1), 1)),INDIRECT(ADDRESS(ROW()+(-10), COLUMN()+(1), 1))), 2)</f>
        <v>74.45</v>
      </c>
      <c r="I23" s="14">
        <f ca="1">ROUND(INDIRECT(ADDRESS(ROW()+(0), COLUMN()+(-3), 1))*INDIRECT(ADDRESS(ROW()+(0), COLUMN()+(-1), 1))/100, 2)</f>
        <v>1.49</v>
      </c>
    </row>
    <row r="24" spans="1:9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4"/>
      <c r="H24" s="25"/>
      <c r="I24" s="26">
        <f ca="1">ROUND(SUM(INDIRECT(ADDRESS(ROW()+(-1), COLUMN()+(0), 1)),INDIRECT(ADDRESS(ROW()+(-3), COLUMN()+(0), 1)),INDIRECT(ADDRESS(ROW()+(-8), COLUMN()+(0), 1)),INDIRECT(ADDRESS(ROW()+(-11), COLUMN()+(0), 1))), 2)</f>
        <v>75.94</v>
      </c>
    </row>
    <row r="27" spans="1:9" ht="13.50" thickBot="1" customHeight="1">
      <c r="A27" s="27" t="s">
        <v>43</v>
      </c>
      <c r="B27" s="27"/>
      <c r="C27" s="27"/>
      <c r="D27" s="27"/>
      <c r="E27" s="27"/>
      <c r="F27" s="27"/>
      <c r="G27" s="27" t="s">
        <v>44</v>
      </c>
      <c r="H27" s="27" t="s">
        <v>45</v>
      </c>
      <c r="I27" s="27" t="s">
        <v>46</v>
      </c>
    </row>
    <row r="28" spans="1:9" ht="13.50" thickBot="1" customHeight="1">
      <c r="A28" s="28" t="s">
        <v>47</v>
      </c>
      <c r="B28" s="28"/>
      <c r="C28" s="28"/>
      <c r="D28" s="28"/>
      <c r="E28" s="28"/>
      <c r="F28" s="28"/>
      <c r="G28" s="29">
        <v>172012</v>
      </c>
      <c r="H28" s="29">
        <v>172013</v>
      </c>
      <c r="I28" s="29" t="s">
        <v>48</v>
      </c>
    </row>
    <row r="29" spans="1:9" ht="13.50" thickBot="1" customHeight="1">
      <c r="A29" s="30" t="s">
        <v>49</v>
      </c>
      <c r="B29" s="30"/>
      <c r="C29" s="30"/>
      <c r="D29" s="30"/>
      <c r="E29" s="30"/>
      <c r="F29" s="30"/>
      <c r="G29" s="31"/>
      <c r="H29" s="31"/>
      <c r="I29" s="3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51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52</v>
      </c>
      <c r="B34" s="1"/>
      <c r="C34" s="1"/>
      <c r="D34" s="1"/>
      <c r="E34" s="1"/>
      <c r="F34" s="1"/>
      <c r="G34" s="1"/>
      <c r="H34" s="1"/>
      <c r="I34" s="1"/>
    </row>
  </sheetData>
  <mergeCells count="63">
    <mergeCell ref="A1:I1"/>
    <mergeCell ref="B3:C3"/>
    <mergeCell ref="D3:I3"/>
    <mergeCell ref="A5:I5"/>
    <mergeCell ref="A8:B8"/>
    <mergeCell ref="C8:D8"/>
    <mergeCell ref="F8:G8"/>
    <mergeCell ref="A9:B9"/>
    <mergeCell ref="C9:D9"/>
    <mergeCell ref="E9:G9"/>
    <mergeCell ref="A10:B10"/>
    <mergeCell ref="C10:D10"/>
    <mergeCell ref="F10:G10"/>
    <mergeCell ref="A11:B11"/>
    <mergeCell ref="C11:D11"/>
    <mergeCell ref="F11:G11"/>
    <mergeCell ref="A12:B12"/>
    <mergeCell ref="C12:D12"/>
    <mergeCell ref="F12:G12"/>
    <mergeCell ref="A13:B13"/>
    <mergeCell ref="C13:D13"/>
    <mergeCell ref="F13:H13"/>
    <mergeCell ref="A14:B14"/>
    <mergeCell ref="C14:D14"/>
    <mergeCell ref="E14:G14"/>
    <mergeCell ref="A15:B15"/>
    <mergeCell ref="C15:D15"/>
    <mergeCell ref="F15:G15"/>
    <mergeCell ref="A16:B16"/>
    <mergeCell ref="C16:D16"/>
    <mergeCell ref="F16:H16"/>
    <mergeCell ref="A17:B17"/>
    <mergeCell ref="C17:D17"/>
    <mergeCell ref="E17:G17"/>
    <mergeCell ref="A18:B18"/>
    <mergeCell ref="C18:D18"/>
    <mergeCell ref="F18:G18"/>
    <mergeCell ref="A19:B19"/>
    <mergeCell ref="C19:D19"/>
    <mergeCell ref="F19:G19"/>
    <mergeCell ref="A20:B20"/>
    <mergeCell ref="C20:D20"/>
    <mergeCell ref="F20:G20"/>
    <mergeCell ref="A21:B21"/>
    <mergeCell ref="C21:D21"/>
    <mergeCell ref="F21:H21"/>
    <mergeCell ref="A22:B22"/>
    <mergeCell ref="C22:D22"/>
    <mergeCell ref="E22:G22"/>
    <mergeCell ref="A23:B23"/>
    <mergeCell ref="C23:D23"/>
    <mergeCell ref="F23:G23"/>
    <mergeCell ref="A24:E24"/>
    <mergeCell ref="F24:H24"/>
    <mergeCell ref="A27:F27"/>
    <mergeCell ref="A28:F28"/>
    <mergeCell ref="G28:G29"/>
    <mergeCell ref="H28:H29"/>
    <mergeCell ref="I28:I29"/>
    <mergeCell ref="A29:F29"/>
    <mergeCell ref="A32:I32"/>
    <mergeCell ref="A33:I33"/>
    <mergeCell ref="A34:I34"/>
  </mergeCells>
  <pageMargins left="0.147638" right="0.147638" top="0.206693" bottom="0.206693" header="0.0" footer="0.0"/>
  <pageSetup paperSize="9" orientation="portrait"/>
  <rowBreaks count="0" manualBreakCount="0">
    </rowBreaks>
</worksheet>
</file>