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<sst xmlns="http://schemas.openxmlformats.org/spreadsheetml/2006/main" count="65" uniqueCount="65">
  <si>
    <t xml:space="preserve"/>
  </si>
  <si>
    <t xml:space="preserve">FLP010</t>
  </si>
  <si>
    <t xml:space="preserve">m²</t>
  </si>
  <si>
    <t xml:space="preserve">Tancament de façana de panells "BAUPANEL SYSTEM", de poliestirè expandit.</t>
  </si>
  <si>
    <r>
      <rPr>
        <sz val="8.25"/>
        <color rgb="FF000000"/>
        <rFont val="Arial"/>
        <family val="2"/>
      </rPr>
      <t xml:space="preserve">Tancament de façana format per panells rígids de poliestirè expandit, BPC 200 "BAUPANEL SYSTEM", de color blanc, de forma ondulada, de 200 mm d'espessor, armats en ambdues cares amb una malla d'acer galvanitzat d'alta resistència, de 2,5 mm de diàmetre i 6,5x13 cm de llum de malla, fixats entre si amb filferro; projecció, en cadascuna de les cares dels panells, de dues capes de formigó HA-25/P/4/XC2, projectat per via humida, acabat reglejat, de 35 mm de gruix total.</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</si>
  <si>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</si>
  <si>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</si>
  <si>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</si>
  <si>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</si>
  <si>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</si>
  <si>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</si>
  <si>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</si>
  <si>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mt07aco010g</t>
  </si>
  <si>
    <t xml:space="preserve">kg</t>
  </si>
  <si>
    <t xml:space="preserve">Acer en barres corrugades, UNE-EN 10080 B 500 S, subministrat en obra en barres sense elaborar, de varis diàmetres.</t>
  </si>
  <si>
    <t xml:space="preserve">mt16pes020j</t>
  </si>
  <si>
    <t xml:space="preserve">m²</t>
  </si>
  <si>
    <t xml:space="preserve">Panell rígid de poliestirè expandit, BPC 200 "BAUPANEL SYSTEM", de color blanc, de forma ondulada, de 200 mm d'espessor, armat en ambdues cares amb una malla d'acer galvanitzat d'alta resistència, de 2,5 mm de diàmetre i 6,5x13 cm de llum de malla, segons UNE-EN 13163, resistència tèrmica 5,41 m²K/W, conductivitat tèrmica 0,037 W/(mK), Euroclasse E de reacció al foc segons UNE-EN 13501-1, per a formació de tancament. Inclús connectors d'acer galvanitzat de 3 mm de diàmetre.</t>
  </si>
  <si>
    <t xml:space="preserve">mt08var050</t>
  </si>
  <si>
    <t xml:space="preserve">kg</t>
  </si>
  <si>
    <t xml:space="preserve">Filferro galvanitzat per a lligar, de 1,30 mm de diàmetre.</t>
  </si>
  <si>
    <t xml:space="preserve">mt10heb010a</t>
  </si>
  <si>
    <t xml:space="preserve">m³</t>
  </si>
  <si>
    <t xml:space="preserve">Formigó HA-25/P/4/XC2, acabat reglejat, amb fibres de reforç de polipropilè de 12 mm de longitud, fabricat en central, per projectar sobre panells aïllants "BAUPANEL SYSTEM".</t>
  </si>
  <si>
    <t xml:space="preserve">mt16pes100a</t>
  </si>
  <si>
    <t xml:space="preserve">m</t>
  </si>
  <si>
    <t xml:space="preserve">Malla d'acer galvanitzat d'alta resistència, MP "BAUPANEL SYSTEM", de 260 mm d'amplada, 2,5 mm de diàmetre i 1162 mm de longitud, per a reforç de cantonades en buits de façana i cavalcament de panells.</t>
  </si>
  <si>
    <t xml:space="preserve">mt16pes110a</t>
  </si>
  <si>
    <t xml:space="preserve">m</t>
  </si>
  <si>
    <t xml:space="preserve">Malla angular d'acer galvanitzat d'alta resistència, MA "BAUPANEL SYSTEM", de 227x227 mm, 2,5 mm de diàmetre i 1162 mm de longitud, per a reforç de cantonades i racons.</t>
  </si>
  <si>
    <t xml:space="preserve">Subtotal materials:</t>
  </si>
  <si>
    <t xml:space="preserve">Equip i maquinària</t>
  </si>
  <si>
    <t xml:space="preserve">mq06gun010</t>
  </si>
  <si>
    <t xml:space="preserve">h</t>
  </si>
  <si>
    <t xml:space="preserve">Gunitadora de formigó per via humida 33 kW.</t>
  </si>
  <si>
    <t xml:space="preserve">Subtotal equip i maquinària:</t>
  </si>
  <si>
    <t xml:space="preserve">Mà d'obra</t>
  </si>
  <si>
    <t xml:space="preserve">mo020</t>
  </si>
  <si>
    <t xml:space="preserve">h</t>
  </si>
  <si>
    <t xml:space="preserve">Oficial 1ª construcció.</t>
  </si>
  <si>
    <t xml:space="preserve">mo113</t>
  </si>
  <si>
    <t xml:space="preserve">h</t>
  </si>
  <si>
    <t xml:space="preserve">Peó ordinari construcció.</t>
  </si>
  <si>
    <t xml:space="preserve">mo051</t>
  </si>
  <si>
    <t xml:space="preserve">h</t>
  </si>
  <si>
    <t xml:space="preserve">Oficial 1ª muntador de tancaments industrials.</t>
  </si>
  <si>
    <t xml:space="preserve">mo098</t>
  </si>
  <si>
    <t xml:space="preserve">h</t>
  </si>
  <si>
    <t xml:space="preserve">Ajudant muntador de tancaments industrials.</t>
  </si>
  <si>
    <t xml:space="preserve">Subtotal mà d'obra:</t>
  </si>
  <si>
    <t xml:space="preserve">Costos directes complementaris</t>
  </si>
  <si>
    <t xml:space="preserve">%</t>
  </si>
  <si>
    <t xml:space="preserve">Costos directes complementaris</t>
  </si>
  <si>
    <t xml:space="preserve">Cost de manteniment decennal: 11,52€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</si>
  <si>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(1+2+3+4)</t>
    </r>
    <r>
      <rPr>
        <sz val="8.25"/>
        <color rgb="FF000000"/>
        <rFont val="Arial"/>
        <family val="2"/>
      </rPr>
      <t xml:space="preserve">:</t>
    </r>
  </si>
  <si>
    <t xml:space="preserve">Referència norma UNE i Títol de la norma transposició de norma harmonitzada</t>
  </si>
  <si>
    <r>
      <rPr>
        <sz val="8.25"/>
        <color rgb="FF000000"/>
        <rFont val="Arial"/>
        <family val="2"/>
      </rPr>
      <t xml:space="preserve">Aplicabilitat</t>
    </r>
    <r>
      <rPr>
        <sz val="8.25"/>
        <color rgb="FF000000"/>
        <rFont val="Arial"/>
        <family val="2"/>
      </rPr>
      <t xml:space="preserve">(a)</t>
    </r>
  </si>
  <si>
    <r>
      <rPr>
        <sz val="8.25"/>
        <color rgb="FF000000"/>
        <rFont val="Arial"/>
        <family val="2"/>
      </rPr>
      <t xml:space="preserve">Obligatorietat</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</si>
  <si>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</si>
  <si>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UNE-EN 13163:2013/A1:2015</t>
  </si>
  <si>
    <t xml:space="preserve">1/3/4</t>
  </si>
  <si>
    <t xml:space="preserve">Productos aislantes térmicos para aplicaciones en la edificación. Productos manufacturados de poliestireno expandido (EPS). Especificación.</t>
  </si>
  <si>
    <r>
      <rPr>
        <sz val="8.25"/>
        <color rgb="FF000000"/>
        <rFont val="Arial"/>
        <family val="2"/>
      </rPr>
      <t xml:space="preserve">(a)</t>
    </r>
    <r>
      <rPr>
        <sz val="8.25"/>
        <color rgb="FF000000"/>
        <rFont val="Arial"/>
        <family val="2"/>
      </rPr>
      <t xml:space="preserve"> </t>
    </r>
    <r>
      <rPr>
        <sz val="8.25"/>
        <color rgb="FF000000"/>
        <rFont val="Arial"/>
        <family val="2"/>
      </rPr>
      <t xml:space="preserve">Data d'aplicabilitat de la norma harmonitzada i inici del període de coexistència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</si>
  <si>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del període de coexistència / entrada en vigor marcat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</si>
  <si>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d'avaluació i verificació de la constància de les prestacions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</si>
</sst>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59" customWidth="1"/>
    <col min="3" max="3" width="1.70" customWidth="1"/>
    <col min="4" max="4" width="4.93" customWidth="1"/>
    <col min="5" max="5" width="73.27" customWidth="1"/>
    <col min="6" max="6" width="2.21" customWidth="1"/>
    <col min="7" max="7" width="11.73" customWidth="1"/>
    <col min="8" max="8" width="1.02" customWidth="1"/>
    <col min="9" max="9" width="12.24"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3"/>
      <c r="D3" s="2" t="s">
        <v>3</v>
      </c>
      <c r="E3" s="2"/>
      <c r="F3" s="2"/>
      <c r="G3" s="2"/>
      <c r="H3" s="2"/>
      <c r="I3" s="2"/>
      <c r="J3" s="2"/>
    </row>
    <row r="5" spans="1:10" ht="55.50" thickBot="1" customHeight="1">
      <c r="A5" s="5" t="s">
        <v>4</v>
      </c>
      <c r="B5" s="5"/>
      <c r="C5" s="5"/>
      <c r="D5" s="5"/>
      <c r="E5" s="5"/>
      <c r="F5" s="5"/>
      <c r="G5" s="5"/>
      <c r="H5" s="5"/>
      <c r="I5" s="5"/>
      <c r="J5" s="5"/>
    </row>
    <row r="8" spans="1:10" ht="24.00" thickBot="1" customHeight="1">
      <c r="A8" s="6" t="s">
        <v>5</v>
      </c>
      <c r="B8" s="6"/>
      <c r="C8" s="6" t="s">
        <v>6</v>
      </c>
      <c r="D8" s="6"/>
      <c r="E8" s="6" t="s">
        <v>7</v>
      </c>
      <c r="F8" s="7" t="s">
        <v>8</v>
      </c>
      <c r="G8" s="7"/>
      <c r="H8" s="7"/>
      <c r="I8" s="7" t="s">
        <v>9</v>
      </c>
      <c r="J8" s="7" t="s">
        <v>10</v>
      </c>
    </row>
    <row r="9" spans="1:10" ht="13.50" thickBot="1" customHeight="1">
      <c r="A9" s="8">
        <v>1</v>
      </c>
      <c r="B9" s="8"/>
      <c r="C9" s="8"/>
      <c r="D9" s="8"/>
      <c r="E9" s="9" t="s">
        <v>11</v>
      </c>
      <c r="F9" s="9"/>
      <c r="G9" s="9"/>
      <c r="H9" s="9"/>
      <c r="I9" s="8"/>
      <c r="J9" s="8"/>
    </row>
    <row r="10" spans="1:10" ht="24.00" thickBot="1" customHeight="1">
      <c r="A10" s="1" t="s">
        <v>12</v>
      </c>
      <c r="B10" s="1"/>
      <c r="C10" s="10" t="s">
        <v>13</v>
      </c>
      <c r="D10" s="10"/>
      <c r="E10" s="1" t="s">
        <v>14</v>
      </c>
      <c r="F10" s="11">
        <v>0.23</v>
      </c>
      <c r="G10" s="11"/>
      <c r="H10" s="11"/>
      <c r="I10" s="12">
        <v>1.22</v>
      </c>
      <c r="J10" s="12">
        <f ca="1">ROUND(INDIRECT(ADDRESS(ROW()+(0), COLUMN()+(-4), 1))*INDIRECT(ADDRESS(ROW()+(0), COLUMN()+(-1), 1)), 2)</f>
        <v>0.28</v>
      </c>
    </row>
    <row r="11" spans="1:10" ht="66.00" thickBot="1" customHeight="1">
      <c r="A11" s="1" t="s">
        <v>15</v>
      </c>
      <c r="B11" s="1"/>
      <c r="C11" s="10" t="s">
        <v>16</v>
      </c>
      <c r="D11" s="10"/>
      <c r="E11" s="1" t="s">
        <v>17</v>
      </c>
      <c r="F11" s="11">
        <v>1</v>
      </c>
      <c r="G11" s="11"/>
      <c r="H11" s="11"/>
      <c r="I11" s="12">
        <v>34.71</v>
      </c>
      <c r="J11" s="12">
        <f ca="1">ROUND(INDIRECT(ADDRESS(ROW()+(0), COLUMN()+(-4), 1))*INDIRECT(ADDRESS(ROW()+(0), COLUMN()+(-1), 1)), 2)</f>
        <v>34.71</v>
      </c>
    </row>
    <row r="12" spans="1:10" ht="13.50" thickBot="1" customHeight="1">
      <c r="A12" s="1" t="s">
        <v>18</v>
      </c>
      <c r="B12" s="1"/>
      <c r="C12" s="10" t="s">
        <v>19</v>
      </c>
      <c r="D12" s="10"/>
      <c r="E12" s="1" t="s">
        <v>20</v>
      </c>
      <c r="F12" s="11">
        <v>0.08</v>
      </c>
      <c r="G12" s="11"/>
      <c r="H12" s="11"/>
      <c r="I12" s="12">
        <v>1.5</v>
      </c>
      <c r="J12" s="12">
        <f ca="1">ROUND(INDIRECT(ADDRESS(ROW()+(0), COLUMN()+(-4), 1))*INDIRECT(ADDRESS(ROW()+(0), COLUMN()+(-1), 1)), 2)</f>
        <v>0.12</v>
      </c>
    </row>
    <row r="13" spans="1:10" ht="34.50" thickBot="1" customHeight="1">
      <c r="A13" s="1" t="s">
        <v>21</v>
      </c>
      <c r="B13" s="1"/>
      <c r="C13" s="10" t="s">
        <v>22</v>
      </c>
      <c r="D13" s="10"/>
      <c r="E13" s="1" t="s">
        <v>23</v>
      </c>
      <c r="F13" s="11">
        <v>0.07</v>
      </c>
      <c r="G13" s="11"/>
      <c r="H13" s="11"/>
      <c r="I13" s="12">
        <v>80</v>
      </c>
      <c r="J13" s="12">
        <f ca="1">ROUND(INDIRECT(ADDRESS(ROW()+(0), COLUMN()+(-4), 1))*INDIRECT(ADDRESS(ROW()+(0), COLUMN()+(-1), 1)), 2)</f>
        <v>5.6</v>
      </c>
    </row>
    <row r="14" spans="1:10" ht="34.50" thickBot="1" customHeight="1">
      <c r="A14" s="1" t="s">
        <v>24</v>
      </c>
      <c r="B14" s="1"/>
      <c r="C14" s="10" t="s">
        <v>25</v>
      </c>
      <c r="D14" s="10"/>
      <c r="E14" s="1" t="s">
        <v>26</v>
      </c>
      <c r="F14" s="11">
        <v>0.4</v>
      </c>
      <c r="G14" s="11"/>
      <c r="H14" s="11"/>
      <c r="I14" s="12">
        <v>1.04</v>
      </c>
      <c r="J14" s="12">
        <f ca="1">ROUND(INDIRECT(ADDRESS(ROW()+(0), COLUMN()+(-4), 1))*INDIRECT(ADDRESS(ROW()+(0), COLUMN()+(-1), 1)), 2)</f>
        <v>0.42</v>
      </c>
    </row>
    <row r="15" spans="1:10" ht="34.50" thickBot="1" customHeight="1">
      <c r="A15" s="1" t="s">
        <v>27</v>
      </c>
      <c r="B15" s="1"/>
      <c r="C15" s="10" t="s">
        <v>28</v>
      </c>
      <c r="D15" s="10"/>
      <c r="E15" s="1" t="s">
        <v>29</v>
      </c>
      <c r="F15" s="13">
        <v>0.2</v>
      </c>
      <c r="G15" s="13"/>
      <c r="H15" s="13"/>
      <c r="I15" s="14">
        <v>1.16</v>
      </c>
      <c r="J15" s="14">
        <f ca="1">ROUND(INDIRECT(ADDRESS(ROW()+(0), COLUMN()+(-4), 1))*INDIRECT(ADDRESS(ROW()+(0), COLUMN()+(-1), 1)), 2)</f>
        <v>0.23</v>
      </c>
    </row>
    <row r="16" spans="1:10" ht="13.50" thickBot="1" customHeight="1">
      <c r="A16" s="15"/>
      <c r="B16" s="15"/>
      <c r="C16" s="15"/>
      <c r="D16" s="15"/>
      <c r="E16" s="15"/>
      <c r="F16" s="9" t="s">
        <v>30</v>
      </c>
      <c r="G16" s="9"/>
      <c r="H16" s="9"/>
      <c r="I16" s="9"/>
      <c r="J16" s="17">
        <f ca="1">ROUND(SUM(INDIRECT(ADDRESS(ROW()+(-1), COLUMN()+(0), 1)),INDIRECT(ADDRESS(ROW()+(-2), COLUMN()+(0), 1)),INDIRECT(ADDRESS(ROW()+(-3), COLUMN()+(0), 1)),INDIRECT(ADDRESS(ROW()+(-4), COLUMN()+(0), 1)),INDIRECT(ADDRESS(ROW()+(-5), COLUMN()+(0), 1)),INDIRECT(ADDRESS(ROW()+(-6), COLUMN()+(0), 1))), 2)</f>
        <v>41.36</v>
      </c>
    </row>
    <row r="17" spans="1:10" ht="13.50" thickBot="1" customHeight="1">
      <c r="A17" s="15">
        <v>2</v>
      </c>
      <c r="B17" s="15"/>
      <c r="C17" s="15"/>
      <c r="D17" s="15"/>
      <c r="E17" s="18" t="s">
        <v>31</v>
      </c>
      <c r="F17" s="18"/>
      <c r="G17" s="18"/>
      <c r="H17" s="18"/>
      <c r="I17" s="15"/>
      <c r="J17" s="15"/>
    </row>
    <row r="18" spans="1:10" ht="13.50" thickBot="1" customHeight="1">
      <c r="A18" s="1" t="s">
        <v>32</v>
      </c>
      <c r="B18" s="1"/>
      <c r="C18" s="10" t="s">
        <v>33</v>
      </c>
      <c r="D18" s="10"/>
      <c r="E18" s="1" t="s">
        <v>34</v>
      </c>
      <c r="F18" s="13">
        <v>0.163</v>
      </c>
      <c r="G18" s="13"/>
      <c r="H18" s="13"/>
      <c r="I18" s="14">
        <v>14.54</v>
      </c>
      <c r="J18" s="14">
        <f ca="1">ROUND(INDIRECT(ADDRESS(ROW()+(0), COLUMN()+(-4), 1))*INDIRECT(ADDRESS(ROW()+(0), COLUMN()+(-1), 1)), 2)</f>
        <v>2.37</v>
      </c>
    </row>
    <row r="19" spans="1:10" ht="13.50" thickBot="1" customHeight="1">
      <c r="A19" s="15"/>
      <c r="B19" s="15"/>
      <c r="C19" s="15"/>
      <c r="D19" s="15"/>
      <c r="E19" s="15"/>
      <c r="F19" s="9" t="s">
        <v>35</v>
      </c>
      <c r="G19" s="9"/>
      <c r="H19" s="9"/>
      <c r="I19" s="9"/>
      <c r="J19" s="17">
        <f ca="1">ROUND(SUM(INDIRECT(ADDRESS(ROW()+(-1), COLUMN()+(0), 1))), 2)</f>
        <v>2.37</v>
      </c>
    </row>
    <row r="20" spans="1:10" ht="13.50" thickBot="1" customHeight="1">
      <c r="A20" s="15">
        <v>3</v>
      </c>
      <c r="B20" s="15"/>
      <c r="C20" s="15"/>
      <c r="D20" s="15"/>
      <c r="E20" s="18" t="s">
        <v>36</v>
      </c>
      <c r="F20" s="18"/>
      <c r="G20" s="18"/>
      <c r="H20" s="18"/>
      <c r="I20" s="15"/>
      <c r="J20" s="15"/>
    </row>
    <row r="21" spans="1:10" ht="13.50" thickBot="1" customHeight="1">
      <c r="A21" s="1" t="s">
        <v>37</v>
      </c>
      <c r="B21" s="1"/>
      <c r="C21" s="10" t="s">
        <v>38</v>
      </c>
      <c r="D21" s="10"/>
      <c r="E21" s="1" t="s">
        <v>39</v>
      </c>
      <c r="F21" s="11">
        <v>0.865</v>
      </c>
      <c r="G21" s="11"/>
      <c r="H21" s="11"/>
      <c r="I21" s="12">
        <v>27.5</v>
      </c>
      <c r="J21" s="12">
        <f ca="1">ROUND(INDIRECT(ADDRESS(ROW()+(0), COLUMN()+(-4), 1))*INDIRECT(ADDRESS(ROW()+(0), COLUMN()+(-1), 1)), 2)</f>
        <v>23.79</v>
      </c>
    </row>
    <row r="22" spans="1:10" ht="13.50" thickBot="1" customHeight="1">
      <c r="A22" s="1" t="s">
        <v>40</v>
      </c>
      <c r="B22" s="1"/>
      <c r="C22" s="10" t="s">
        <v>41</v>
      </c>
      <c r="D22" s="10"/>
      <c r="E22" s="1" t="s">
        <v>42</v>
      </c>
      <c r="F22" s="11">
        <v>0.865</v>
      </c>
      <c r="G22" s="11"/>
      <c r="H22" s="11"/>
      <c r="I22" s="12">
        <v>23.04</v>
      </c>
      <c r="J22" s="12">
        <f ca="1">ROUND(INDIRECT(ADDRESS(ROW()+(0), COLUMN()+(-4), 1))*INDIRECT(ADDRESS(ROW()+(0), COLUMN()+(-1), 1)), 2)</f>
        <v>19.93</v>
      </c>
    </row>
    <row r="23" spans="1:10" ht="13.50" thickBot="1" customHeight="1">
      <c r="A23" s="1" t="s">
        <v>43</v>
      </c>
      <c r="B23" s="1"/>
      <c r="C23" s="10" t="s">
        <v>44</v>
      </c>
      <c r="D23" s="10"/>
      <c r="E23" s="1" t="s">
        <v>45</v>
      </c>
      <c r="F23" s="11">
        <v>0.288</v>
      </c>
      <c r="G23" s="11"/>
      <c r="H23" s="11"/>
      <c r="I23" s="12">
        <v>28.39</v>
      </c>
      <c r="J23" s="12">
        <f ca="1">ROUND(INDIRECT(ADDRESS(ROW()+(0), COLUMN()+(-4), 1))*INDIRECT(ADDRESS(ROW()+(0), COLUMN()+(-1), 1)), 2)</f>
        <v>8.18</v>
      </c>
    </row>
    <row r="24" spans="1:10" ht="13.50" thickBot="1" customHeight="1">
      <c r="A24" s="1" t="s">
        <v>46</v>
      </c>
      <c r="B24" s="1"/>
      <c r="C24" s="10" t="s">
        <v>47</v>
      </c>
      <c r="D24" s="10"/>
      <c r="E24" s="1" t="s">
        <v>48</v>
      </c>
      <c r="F24" s="13">
        <v>0.288</v>
      </c>
      <c r="G24" s="13"/>
      <c r="H24" s="13"/>
      <c r="I24" s="14">
        <v>24.46</v>
      </c>
      <c r="J24" s="14">
        <f ca="1">ROUND(INDIRECT(ADDRESS(ROW()+(0), COLUMN()+(-4), 1))*INDIRECT(ADDRESS(ROW()+(0), COLUMN()+(-1), 1)), 2)</f>
        <v>7.04</v>
      </c>
    </row>
    <row r="25" spans="1:10" ht="13.50" thickBot="1" customHeight="1">
      <c r="A25" s="15"/>
      <c r="B25" s="15"/>
      <c r="C25" s="15"/>
      <c r="D25" s="15"/>
      <c r="E25" s="15"/>
      <c r="F25" s="9" t="s">
        <v>49</v>
      </c>
      <c r="G25" s="9"/>
      <c r="H25" s="9"/>
      <c r="I25" s="9"/>
      <c r="J25" s="17">
        <f ca="1">ROUND(SUM(INDIRECT(ADDRESS(ROW()+(-1), COLUMN()+(0), 1)),INDIRECT(ADDRESS(ROW()+(-2), COLUMN()+(0), 1)),INDIRECT(ADDRESS(ROW()+(-3), COLUMN()+(0), 1)),INDIRECT(ADDRESS(ROW()+(-4), COLUMN()+(0), 1))), 2)</f>
        <v>58.94</v>
      </c>
    </row>
    <row r="26" spans="1:10" ht="13.50" thickBot="1" customHeight="1">
      <c r="A26" s="15">
        <v>4</v>
      </c>
      <c r="B26" s="15"/>
      <c r="C26" s="15"/>
      <c r="D26" s="15"/>
      <c r="E26" s="18" t="s">
        <v>50</v>
      </c>
      <c r="F26" s="18"/>
      <c r="G26" s="18"/>
      <c r="H26" s="18"/>
      <c r="I26" s="15"/>
      <c r="J26" s="15"/>
    </row>
    <row r="27" spans="1:10" ht="13.50" thickBot="1" customHeight="1">
      <c r="A27" s="19"/>
      <c r="B27" s="19"/>
      <c r="C27" s="20" t="s">
        <v>51</v>
      </c>
      <c r="D27" s="20"/>
      <c r="E27" s="19" t="s">
        <v>52</v>
      </c>
      <c r="F27" s="13">
        <v>2</v>
      </c>
      <c r="G27" s="13"/>
      <c r="H27" s="13"/>
      <c r="I27" s="14">
        <f ca="1">ROUND(SUM(INDIRECT(ADDRESS(ROW()+(-2), COLUMN()+(1), 1)),INDIRECT(ADDRESS(ROW()+(-8), COLUMN()+(1), 1)),INDIRECT(ADDRESS(ROW()+(-11), COLUMN()+(1), 1))), 2)</f>
        <v>102.67</v>
      </c>
      <c r="J27" s="14">
        <f ca="1">ROUND(INDIRECT(ADDRESS(ROW()+(0), COLUMN()+(-4), 1))*INDIRECT(ADDRESS(ROW()+(0), COLUMN()+(-1), 1))/100, 2)</f>
        <v>2.05</v>
      </c>
    </row>
    <row r="28" spans="1:10" ht="13.50" thickBot="1" customHeight="1">
      <c r="A28" s="21" t="s">
        <v>53</v>
      </c>
      <c r="B28" s="21"/>
      <c r="C28" s="22"/>
      <c r="D28" s="22"/>
      <c r="E28" s="23"/>
      <c r="F28" s="24" t="s">
        <v>54</v>
      </c>
      <c r="G28" s="24"/>
      <c r="H28" s="24"/>
      <c r="I28" s="25"/>
      <c r="J28" s="26">
        <f ca="1">ROUND(SUM(INDIRECT(ADDRESS(ROW()+(-1), COLUMN()+(0), 1)),INDIRECT(ADDRESS(ROW()+(-3), COLUMN()+(0), 1)),INDIRECT(ADDRESS(ROW()+(-9), COLUMN()+(0), 1)),INDIRECT(ADDRESS(ROW()+(-12), COLUMN()+(0), 1))), 2)</f>
        <v>104.72</v>
      </c>
    </row>
    <row r="31" spans="1:10" ht="13.50" thickBot="1" customHeight="1">
      <c r="A31" s="27" t="s">
        <v>55</v>
      </c>
      <c r="B31" s="27"/>
      <c r="C31" s="27"/>
      <c r="D31" s="27"/>
      <c r="E31" s="27"/>
      <c r="F31" s="27"/>
      <c r="G31" s="27" t="s">
        <v>56</v>
      </c>
      <c r="H31" s="27" t="s">
        <v>57</v>
      </c>
      <c r="I31" s="27"/>
      <c r="J31" s="27" t="s">
        <v>58</v>
      </c>
    </row>
    <row r="32" spans="1:10" ht="13.50" thickBot="1" customHeight="1">
      <c r="A32" s="28" t="s">
        <v>59</v>
      </c>
      <c r="B32" s="28"/>
      <c r="C32" s="28"/>
      <c r="D32" s="28"/>
      <c r="E32" s="28"/>
      <c r="F32" s="28"/>
      <c r="G32" s="29">
        <v>1.07202e+006</v>
      </c>
      <c r="H32" s="29">
        <v>1.07202e+006</v>
      </c>
      <c r="I32" s="29"/>
      <c r="J32" s="29" t="s">
        <v>60</v>
      </c>
    </row>
    <row r="33" spans="1:10" ht="24.00" thickBot="1" customHeight="1">
      <c r="A33" s="30" t="s">
        <v>61</v>
      </c>
      <c r="B33" s="30"/>
      <c r="C33" s="30"/>
      <c r="D33" s="30"/>
      <c r="E33" s="30"/>
      <c r="F33" s="30"/>
      <c r="G33" s="31"/>
      <c r="H33" s="31"/>
      <c r="I33" s="31"/>
      <c r="J33" s="31"/>
    </row>
    <row r="36" spans="1:1" ht="33.75" thickBot="1" customHeight="1">
      <c r="A36" s="1" t="s">
        <v>62</v>
      </c>
      <c r="B36" s="1"/>
      <c r="C36" s="1"/>
      <c r="D36" s="1"/>
      <c r="E36" s="1"/>
      <c r="F36" s="1"/>
      <c r="G36" s="1"/>
      <c r="H36" s="1"/>
      <c r="I36" s="1"/>
      <c r="J36" s="1"/>
    </row>
    <row r="37" spans="1:1" ht="33.75" thickBot="1" customHeight="1">
      <c r="A37" s="1" t="s">
        <v>63</v>
      </c>
      <c r="B37" s="1"/>
      <c r="C37" s="1"/>
      <c r="D37" s="1"/>
      <c r="E37" s="1"/>
      <c r="F37" s="1"/>
      <c r="G37" s="1"/>
      <c r="H37" s="1"/>
      <c r="I37" s="1"/>
      <c r="J37" s="1"/>
    </row>
    <row r="38" spans="1:1" ht="33.75" thickBot="1" customHeight="1">
      <c r="A38" s="1" t="s">
        <v>64</v>
      </c>
      <c r="B38" s="1"/>
      <c r="C38" s="1"/>
      <c r="D38" s="1"/>
      <c r="E38" s="1"/>
      <c r="F38" s="1"/>
      <c r="G38" s="1"/>
      <c r="H38" s="1"/>
      <c r="I38" s="1"/>
      <c r="J38" s="1"/>
    </row>
  </sheetData>
  <mergeCells count="76">
    <mergeCell ref="A1:J1"/>
    <mergeCell ref="B3:C3"/>
    <mergeCell ref="D3:J3"/>
    <mergeCell ref="A5:J5"/>
    <mergeCell ref="A8:B8"/>
    <mergeCell ref="C8:D8"/>
    <mergeCell ref="F8:H8"/>
    <mergeCell ref="A9:B9"/>
    <mergeCell ref="C9:D9"/>
    <mergeCell ref="E9:H9"/>
    <mergeCell ref="A10:B10"/>
    <mergeCell ref="C10:D10"/>
    <mergeCell ref="F10:H10"/>
    <mergeCell ref="A11:B11"/>
    <mergeCell ref="C11:D11"/>
    <mergeCell ref="F11:H11"/>
    <mergeCell ref="A12:B12"/>
    <mergeCell ref="C12:D12"/>
    <mergeCell ref="F12:H12"/>
    <mergeCell ref="A13:B13"/>
    <mergeCell ref="C13:D13"/>
    <mergeCell ref="F13:H13"/>
    <mergeCell ref="A14:B14"/>
    <mergeCell ref="C14:D14"/>
    <mergeCell ref="F14:H14"/>
    <mergeCell ref="A15:B15"/>
    <mergeCell ref="C15:D15"/>
    <mergeCell ref="F15:H15"/>
    <mergeCell ref="A16:B16"/>
    <mergeCell ref="C16:D16"/>
    <mergeCell ref="F16:I16"/>
    <mergeCell ref="A17:B17"/>
    <mergeCell ref="C17:D17"/>
    <mergeCell ref="E17:H17"/>
    <mergeCell ref="A18:B18"/>
    <mergeCell ref="C18:D18"/>
    <mergeCell ref="F18:H18"/>
    <mergeCell ref="A19:B19"/>
    <mergeCell ref="C19:D19"/>
    <mergeCell ref="F19:I19"/>
    <mergeCell ref="A20:B20"/>
    <mergeCell ref="C20:D20"/>
    <mergeCell ref="E20:H20"/>
    <mergeCell ref="A21:B21"/>
    <mergeCell ref="C21:D21"/>
    <mergeCell ref="F21:H21"/>
    <mergeCell ref="A22:B22"/>
    <mergeCell ref="C22:D22"/>
    <mergeCell ref="F22:H22"/>
    <mergeCell ref="A23:B23"/>
    <mergeCell ref="C23:D23"/>
    <mergeCell ref="F23:H23"/>
    <mergeCell ref="A24:B24"/>
    <mergeCell ref="C24:D24"/>
    <mergeCell ref="F24:H24"/>
    <mergeCell ref="A25:B25"/>
    <mergeCell ref="C25:D25"/>
    <mergeCell ref="F25:I25"/>
    <mergeCell ref="A26:B26"/>
    <mergeCell ref="C26:D26"/>
    <mergeCell ref="E26:H26"/>
    <mergeCell ref="A27:B27"/>
    <mergeCell ref="C27:D27"/>
    <mergeCell ref="F27:H27"/>
    <mergeCell ref="A28:E28"/>
    <mergeCell ref="F28:I28"/>
    <mergeCell ref="A31:F31"/>
    <mergeCell ref="H31:I31"/>
    <mergeCell ref="A32:F32"/>
    <mergeCell ref="G32:G33"/>
    <mergeCell ref="H32:I33"/>
    <mergeCell ref="J32:J33"/>
    <mergeCell ref="A33:F33"/>
    <mergeCell ref="A36:J36"/>
    <mergeCell ref="A37:J37"/>
    <mergeCell ref="A38:J38"/>
  </mergeCells>
  <pageMargins left="0.147638" right="0.147638" top="0.206693" bottom="0.206693" header="0.0" footer="0.0"/>
  <pageSetup paperSize="9" orientation="portrait"/>
  <rowBreaks count="0" manualBreakCount="0">
    </rowBreaks>
</worksheet>
</file>