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<sst xmlns="http://schemas.openxmlformats.org/spreadsheetml/2006/main" count="59" uniqueCount="59">
  <si>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</si>
  <si>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IAV012</t>
  </si>
  <si>
    <t xml:space="preserve">U</t>
  </si>
  <si>
    <t xml:space="preserve">Placa exterior de vídeo-porter col·lectiu.</t>
  </si>
  <si>
    <r>
      <rPr>
        <sz val="8.25"/>
        <color rgb="FF000000"/>
        <rFont val="Arial"/>
        <family val="2"/>
      </rPr>
      <t xml:space="preserve">Instal·lació de placa exterior d'accés addicional de videoporter digital per 10 habitatges composta de: placa exterior del carrer digital amb 10 polsadors de trucada, tancament superior i inferior i telecàmera B/N, alimentador. Inclús obreportes, visera, distribuïdors de vídeo, cablejat i caixes. El preu no inclou les ajudes de paleta per a instal·lacions.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</si>
  <si>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</si>
  <si>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</si>
  <si>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</si>
  <si>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</si>
  <si>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</si>
  <si>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</si>
  <si>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</si>
  <si>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mt35aia010b</t>
  </si>
  <si>
    <t xml:space="preserve">m</t>
  </si>
  <si>
    <t xml:space="preserve">Tub corbable de PVC, corrugat, de color negre, de 20 mm de diàmetre nominal, per a canalització encastada en obra de fàbrica (parets i sostres). Resistència a la compressió 320 N, resistència a l'impacte 1 joule, temperatura de treball -5°C fins 60°C, amb grau de protecció IP545 segons UNE 20324, no propagador de la flama. Segons UNE-EN 61386-1 i UNE-EN 61386-22.</t>
  </si>
  <si>
    <t xml:space="preserve">mt40pea030c</t>
  </si>
  <si>
    <t xml:space="preserve">m</t>
  </si>
  <si>
    <t xml:space="preserve">Cable paral·lel format per conductors de coure de 2x1,0 mm². Segons UNE 21031.</t>
  </si>
  <si>
    <t xml:space="preserve">mt40pga012</t>
  </si>
  <si>
    <t xml:space="preserve">m</t>
  </si>
  <si>
    <t xml:space="preserve">Cable de videoporter format per conductors de coure de 2x0,25 mm² + 2x1,0 mm² i cable coaxial de 75 Ohm.</t>
  </si>
  <si>
    <t xml:space="preserve">mt40pga020b</t>
  </si>
  <si>
    <t xml:space="preserve">U</t>
  </si>
  <si>
    <t xml:space="preserve">Caixa d'encastar, per a mòdul compacte.</t>
  </si>
  <si>
    <t xml:space="preserve">mt40pga062b</t>
  </si>
  <si>
    <t xml:space="preserve">U</t>
  </si>
  <si>
    <t xml:space="preserve">Visera, per a mòdul compacte.</t>
  </si>
  <si>
    <t xml:space="preserve">mt40pgv070f</t>
  </si>
  <si>
    <t xml:space="preserve">U</t>
  </si>
  <si>
    <t xml:space="preserve">Mòdul compacte per a vídeo, amb 10 polsadors de trucada en dues columnes, i tancament superior i inferior.</t>
  </si>
  <si>
    <t xml:space="preserve">mt40pga090c</t>
  </si>
  <si>
    <t xml:space="preserve">U</t>
  </si>
  <si>
    <t xml:space="preserve">Mòdul de so, amb telecàmera B/N.</t>
  </si>
  <si>
    <t xml:space="preserve">mt40pga100b</t>
  </si>
  <si>
    <t xml:space="preserve">U</t>
  </si>
  <si>
    <t xml:space="preserve">Mòdul microprocessat.</t>
  </si>
  <si>
    <t xml:space="preserve">mt40pga110</t>
  </si>
  <si>
    <t xml:space="preserve">U</t>
  </si>
  <si>
    <t xml:space="preserve">Mòdul codificador de polsadors.</t>
  </si>
  <si>
    <t xml:space="preserve">mt40pga050b</t>
  </si>
  <si>
    <t xml:space="preserve">U</t>
  </si>
  <si>
    <t xml:space="preserve">Obreportes elèctric de corrent continua.</t>
  </si>
  <si>
    <t xml:space="preserve">mt40pga130c</t>
  </si>
  <si>
    <t xml:space="preserve">U</t>
  </si>
  <si>
    <t xml:space="preserve">Font d'alimentació, per a 10 monitors i/o telèfons amb instal·lació digital.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</si>
  <si>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</si>
  <si>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</si>
  <si>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</si>
  <si>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</si>
  <si>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</si>
  <si>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</si>
  <si>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</si>
  <si>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</si>
  <si>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</si>
  <si>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</si>
  <si>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</si>
  <si>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</si>
  <si>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1.059,79€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</si>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</sst>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6.46" customWidth="1"/>
    <col min="4" max="4" width="75.48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32</v>
      </c>
      <c r="F10" s="12">
        <v>0.42</v>
      </c>
      <c r="G10" s="12">
        <f ca="1">ROUND(INDIRECT(ADDRESS(ROW()+(0), COLUMN()+(-2), 1))*INDIRECT(ADDRESS(ROW()+(0), COLUMN()+(-1), 1)), 2)</f>
        <v>13.44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7</v>
      </c>
      <c r="F11" s="12">
        <v>0.82</v>
      </c>
      <c r="G11" s="12">
        <f ca="1">ROUND(INDIRECT(ADDRESS(ROW()+(0), COLUMN()+(-2), 1))*INDIRECT(ADDRESS(ROW()+(0), COLUMN()+(-1), 1)), 2)</f>
        <v>5.74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25</v>
      </c>
      <c r="F12" s="12">
        <v>1.75</v>
      </c>
      <c r="G12" s="12">
        <f ca="1">ROUND(INDIRECT(ADDRESS(ROW()+(0), COLUMN()+(-2), 1))*INDIRECT(ADDRESS(ROW()+(0), COLUMN()+(-1), 1)), 2)</f>
        <v>43.75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5.04</v>
      </c>
      <c r="G13" s="12">
        <f ca="1">ROUND(INDIRECT(ADDRESS(ROW()+(0), COLUMN()+(-2), 1))*INDIRECT(ADDRESS(ROW()+(0), COLUMN()+(-1), 1)), 2)</f>
        <v>5.04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31.57</v>
      </c>
      <c r="G14" s="12">
        <f ca="1">ROUND(INDIRECT(ADDRESS(ROW()+(0), COLUMN()+(-2), 1))*INDIRECT(ADDRESS(ROW()+(0), COLUMN()+(-1), 1)), 2)</f>
        <v>31.57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1</v>
      </c>
      <c r="F15" s="12">
        <v>144.87</v>
      </c>
      <c r="G15" s="12">
        <f ca="1">ROUND(INDIRECT(ADDRESS(ROW()+(0), COLUMN()+(-2), 1))*INDIRECT(ADDRESS(ROW()+(0), COLUMN()+(-1), 1)), 2)</f>
        <v>144.87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1</v>
      </c>
      <c r="F16" s="12">
        <v>445.39</v>
      </c>
      <c r="G16" s="12">
        <f ca="1">ROUND(INDIRECT(ADDRESS(ROW()+(0), COLUMN()+(-2), 1))*INDIRECT(ADDRESS(ROW()+(0), COLUMN()+(-1), 1)), 2)</f>
        <v>445.39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1</v>
      </c>
      <c r="F17" s="12">
        <v>126.19</v>
      </c>
      <c r="G17" s="12">
        <f ca="1">ROUND(INDIRECT(ADDRESS(ROW()+(0), COLUMN()+(-2), 1))*INDIRECT(ADDRESS(ROW()+(0), COLUMN()+(-1), 1)), 2)</f>
        <v>126.19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1</v>
      </c>
      <c r="F18" s="12">
        <v>21.88</v>
      </c>
      <c r="G18" s="12">
        <f ca="1">ROUND(INDIRECT(ADDRESS(ROW()+(0), COLUMN()+(-2), 1))*INDIRECT(ADDRESS(ROW()+(0), COLUMN()+(-1), 1)), 2)</f>
        <v>21.88</v>
      </c>
    </row>
    <row r="19" spans="1:7" ht="13.50" thickBot="1" customHeight="1">
      <c r="A19" s="1" t="s">
        <v>39</v>
      </c>
      <c r="B19" s="1"/>
      <c r="C19" s="10" t="s">
        <v>40</v>
      </c>
      <c r="D19" s="1" t="s">
        <v>41</v>
      </c>
      <c r="E19" s="11">
        <v>1</v>
      </c>
      <c r="F19" s="12">
        <v>17.78</v>
      </c>
      <c r="G19" s="12">
        <f ca="1">ROUND(INDIRECT(ADDRESS(ROW()+(0), COLUMN()+(-2), 1))*INDIRECT(ADDRESS(ROW()+(0), COLUMN()+(-1), 1)), 2)</f>
        <v>17.78</v>
      </c>
    </row>
    <row r="20" spans="1:7" ht="13.50" thickBot="1" customHeight="1">
      <c r="A20" s="1" t="s">
        <v>42</v>
      </c>
      <c r="B20" s="1"/>
      <c r="C20" s="10" t="s">
        <v>43</v>
      </c>
      <c r="D20" s="1" t="s">
        <v>44</v>
      </c>
      <c r="E20" s="13">
        <v>1</v>
      </c>
      <c r="F20" s="14">
        <v>109.95</v>
      </c>
      <c r="G20" s="14">
        <f ca="1">ROUND(INDIRECT(ADDRESS(ROW()+(0), COLUMN()+(-2), 1))*INDIRECT(ADDRESS(ROW()+(0), COLUMN()+(-1), 1)), 2)</f>
        <v>109.95</v>
      </c>
    </row>
    <row r="21" spans="1:7" ht="13.50" thickBot="1" customHeight="1">
      <c r="A21" s="15"/>
      <c r="B21" s="15"/>
      <c r="C21" s="15"/>
      <c r="D21" s="15"/>
      <c r="E21" s="9" t="s">
        <v>45</v>
      </c>
      <c r="F21" s="9"/>
      <c r="G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965.6</v>
      </c>
    </row>
    <row r="22" spans="1:7" ht="13.50" thickBot="1" customHeight="1">
      <c r="A22" s="15">
        <v>2</v>
      </c>
      <c r="B22" s="15"/>
      <c r="C22" s="15"/>
      <c r="D22" s="18" t="s">
        <v>46</v>
      </c>
      <c r="E22" s="18"/>
      <c r="F22" s="15"/>
      <c r="G22" s="15"/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1">
        <v>18.223</v>
      </c>
      <c r="F23" s="12">
        <v>29.34</v>
      </c>
      <c r="G23" s="12">
        <f ca="1">ROUND(INDIRECT(ADDRESS(ROW()+(0), COLUMN()+(-2), 1))*INDIRECT(ADDRESS(ROW()+(0), COLUMN()+(-1), 1)), 2)</f>
        <v>534.66</v>
      </c>
    </row>
    <row r="24" spans="1:7" ht="13.50" thickBot="1" customHeight="1">
      <c r="A24" s="1" t="s">
        <v>50</v>
      </c>
      <c r="B24" s="1"/>
      <c r="C24" s="10" t="s">
        <v>51</v>
      </c>
      <c r="D24" s="1" t="s">
        <v>52</v>
      </c>
      <c r="E24" s="13">
        <v>18.223</v>
      </c>
      <c r="F24" s="14">
        <v>25.25</v>
      </c>
      <c r="G24" s="14">
        <f ca="1">ROUND(INDIRECT(ADDRESS(ROW()+(0), COLUMN()+(-2), 1))*INDIRECT(ADDRESS(ROW()+(0), COLUMN()+(-1), 1)), 2)</f>
        <v>460.13</v>
      </c>
    </row>
    <row r="25" spans="1:7" ht="13.50" thickBot="1" customHeight="1">
      <c r="A25" s="15"/>
      <c r="B25" s="15"/>
      <c r="C25" s="15"/>
      <c r="D25" s="15"/>
      <c r="E25" s="9" t="s">
        <v>53</v>
      </c>
      <c r="F25" s="9"/>
      <c r="G25" s="17">
        <f ca="1">ROUND(SUM(INDIRECT(ADDRESS(ROW()+(-1), COLUMN()+(0), 1)),INDIRECT(ADDRESS(ROW()+(-2), COLUMN()+(0), 1))), 2)</f>
        <v>994.79</v>
      </c>
    </row>
    <row r="26" spans="1:7" ht="13.50" thickBot="1" customHeight="1">
      <c r="A26" s="15">
        <v>3</v>
      </c>
      <c r="B26" s="15"/>
      <c r="C26" s="15"/>
      <c r="D26" s="18" t="s">
        <v>54</v>
      </c>
      <c r="E26" s="18"/>
      <c r="F26" s="15"/>
      <c r="G26" s="15"/>
    </row>
    <row r="27" spans="1:7" ht="13.50" thickBot="1" customHeight="1">
      <c r="A27" s="19"/>
      <c r="B27" s="19"/>
      <c r="C27" s="20" t="s">
        <v>55</v>
      </c>
      <c r="D27" s="19" t="s">
        <v>56</v>
      </c>
      <c r="E27" s="13">
        <v>2</v>
      </c>
      <c r="F27" s="14">
        <f ca="1">ROUND(SUM(INDIRECT(ADDRESS(ROW()+(-2), COLUMN()+(1), 1)),INDIRECT(ADDRESS(ROW()+(-6), COLUMN()+(1), 1))), 2)</f>
        <v>1960.39</v>
      </c>
      <c r="G27" s="14">
        <f ca="1">ROUND(INDIRECT(ADDRESS(ROW()+(0), COLUMN()+(-2), 1))*INDIRECT(ADDRESS(ROW()+(0), COLUMN()+(-1), 1))/100, 2)</f>
        <v>39.21</v>
      </c>
    </row>
    <row r="28" spans="1:7" ht="13.50" thickBot="1" customHeight="1">
      <c r="A28" s="21" t="s">
        <v>57</v>
      </c>
      <c r="B28" s="21"/>
      <c r="C28" s="22"/>
      <c r="D28" s="23"/>
      <c r="E28" s="24" t="s">
        <v>58</v>
      </c>
      <c r="F28" s="25"/>
      <c r="G28" s="26">
        <f ca="1">ROUND(SUM(INDIRECT(ADDRESS(ROW()+(-1), COLUMN()+(0), 1)),INDIRECT(ADDRESS(ROW()+(-3), COLUMN()+(0), 1)),INDIRECT(ADDRESS(ROW()+(-7), COLUMN()+(0), 1))), 2)</f>
        <v>1999.6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E21:F21"/>
    <mergeCell ref="A22:B22"/>
    <mergeCell ref="D22:E22"/>
    <mergeCell ref="A23:B23"/>
    <mergeCell ref="A24:B24"/>
    <mergeCell ref="A25:B25"/>
    <mergeCell ref="E25:F25"/>
    <mergeCell ref="A26:B26"/>
    <mergeCell ref="D26:E26"/>
    <mergeCell ref="A27:B27"/>
    <mergeCell ref="A28:D28"/>
    <mergeCell ref="E28:F28"/>
  </mergeCells>
  <pageMargins left="0.147638" right="0.147638" top="0.206693" bottom="0.206693" header="0.0" footer="0.0"/>
  <pageSetup paperSize="9" orientation="portrait"/>
  <rowBreaks count="0" manualBreakCount="0">
    </rowBreaks>
</worksheet>
</file>