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<sst xmlns="http://schemas.openxmlformats.org/spreadsheetml/2006/main" count="44" uniqueCount="44">
  <si>
    <t xml:space="preserve"/>
  </si>
  <si>
    <t xml:space="preserve">ICC115</t>
  </si>
  <si>
    <t xml:space="preserve">U</t>
  </si>
  <si>
    <t xml:space="preserve">Caldera a gasoil, domèstica, de baixa temperatura, de peu, per a calefacció.</t>
  </si>
  <si>
    <r>
      <rPr>
        <sz val="8.25"/>
        <color rgb="FF000000"/>
        <rFont val="Arial"/>
        <family val="2"/>
      </rPr>
      <t xml:space="preserve">Caldera de peu, de baixa temperatura, amb cos de foneria de ferro gris GL 180 per a cremador pressuritzat per a gasoil, potència de calefacció 21 kW, pes 175 kg, dimensions 773x600x601 mm, número d'elements 3, contingut d'aigua 33 l, pressió màxima de treball 4 bar, cremador de gasoil de flama blau de 23 kW de potència, quadre de regulació, de 154x366x327 mm, amb cronotermòstat modulant amb sonda de temperatura exterior, kit d'unió de caldera a gasoil a col·lector o grup de bombament, kit de seguretat per a caldera a gasoil, kit d'unió de caldera a gasoil a vas d'expansió, sense incloure el conducte per a evacuació dels productes de la combustió. Totalment muntada, connexionada i provada.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</si>
  <si>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</si>
  <si>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</si>
  <si>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</si>
  <si>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</si>
  <si>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</si>
  <si>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</si>
  <si>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</si>
  <si>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mt38cqj100a</t>
  </si>
  <si>
    <t xml:space="preserve">U</t>
  </si>
  <si>
    <t xml:space="preserve">Caldera de peu, de baixa temperatura, amb cos de foneria de ferro gris GL 180 per a cremador pressuritzat per a gasoil, potència de calefacció 21 kW, pes 175 kg, dimensions 773x600x601 mm, número d'elements 3, contingut d'aigua 33 l, pressió màxima de treball 4 bar.</t>
  </si>
  <si>
    <t xml:space="preserve">mt38cqj101a</t>
  </si>
  <si>
    <t xml:space="preserve">U</t>
  </si>
  <si>
    <t xml:space="preserve">Quadre de regulació, de 154x366x327 mm, amb cronotermòstat modulant amb sonda de temperatura exterior.</t>
  </si>
  <si>
    <t xml:space="preserve">mt38cqj102a</t>
  </si>
  <si>
    <t xml:space="preserve">U</t>
  </si>
  <si>
    <t xml:space="preserve">Cremador de gasoil de flama blau de 23 kW de potència, per a calderes de 20 a 25 kW de potència.</t>
  </si>
  <si>
    <t xml:space="preserve">mt38cqj520a</t>
  </si>
  <si>
    <t xml:space="preserve">U</t>
  </si>
  <si>
    <t xml:space="preserve">Kit de seguretat per a caldera a gasoil, compost per manòmetre, vàlvula de seguretat i purgador d'aire.</t>
  </si>
  <si>
    <t xml:space="preserve">mt38cqj530a</t>
  </si>
  <si>
    <t xml:space="preserve">U</t>
  </si>
  <si>
    <t xml:space="preserve">Kit d'unió de caldera a gasoil a vas d'expansió, amb vàlvula d'omplert i buidatge.</t>
  </si>
  <si>
    <t xml:space="preserve">mt38www010</t>
  </si>
  <si>
    <t xml:space="preserve">U</t>
  </si>
  <si>
    <t xml:space="preserve">Material auxiliar per instal·lacions de calefacció.</t>
  </si>
  <si>
    <t xml:space="preserve">Subtotal materials:</t>
  </si>
  <si>
    <t xml:space="preserve">Mà d'obra</t>
  </si>
  <si>
    <t xml:space="preserve">mo004</t>
  </si>
  <si>
    <t xml:space="preserve">h</t>
  </si>
  <si>
    <t xml:space="preserve">Oficial 1ª calefactor.</t>
  </si>
  <si>
    <t xml:space="preserve">mo103</t>
  </si>
  <si>
    <t xml:space="preserve">h</t>
  </si>
  <si>
    <t xml:space="preserve">Ajudant calefactor.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</si>
  <si>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</si>
  <si>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</si>
  <si>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</si>
  <si>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</si>
  <si>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3.445,89€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</si>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</sst>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4.93" customWidth="1"/>
    <col min="3" max="3" width="0.85" customWidth="1"/>
    <col min="4" max="4" width="6.63" customWidth="1"/>
    <col min="5" max="5" width="72.93" customWidth="1"/>
    <col min="6" max="6" width="12.07" customWidth="1"/>
    <col min="7" max="7" width="11.90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</v>
      </c>
      <c r="G10" s="12">
        <v>1394.25</v>
      </c>
      <c r="H10" s="12">
        <f ca="1">ROUND(INDIRECT(ADDRESS(ROW()+(0), COLUMN()+(-2), 1))*INDIRECT(ADDRESS(ROW()+(0), COLUMN()+(-1), 1)), 2)</f>
        <v>1394.25</v>
      </c>
    </row>
    <row r="11" spans="1:8" ht="24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1</v>
      </c>
      <c r="G11" s="12">
        <v>487.5</v>
      </c>
      <c r="H11" s="12">
        <f ca="1">ROUND(INDIRECT(ADDRESS(ROW()+(0), COLUMN()+(-2), 1))*INDIRECT(ADDRESS(ROW()+(0), COLUMN()+(-1), 1)), 2)</f>
        <v>487.5</v>
      </c>
    </row>
    <row r="12" spans="1:8" ht="24.0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1">
        <v>1</v>
      </c>
      <c r="G12" s="12">
        <v>853.13</v>
      </c>
      <c r="H12" s="12">
        <f ca="1">ROUND(INDIRECT(ADDRESS(ROW()+(0), COLUMN()+(-2), 1))*INDIRECT(ADDRESS(ROW()+(0), COLUMN()+(-1), 1)), 2)</f>
        <v>853.13</v>
      </c>
    </row>
    <row r="13" spans="1:8" ht="24.0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1">
        <v>1</v>
      </c>
      <c r="G13" s="12">
        <v>108.23</v>
      </c>
      <c r="H13" s="12">
        <f ca="1">ROUND(INDIRECT(ADDRESS(ROW()+(0), COLUMN()+(-2), 1))*INDIRECT(ADDRESS(ROW()+(0), COLUMN()+(-1), 1)), 2)</f>
        <v>108.23</v>
      </c>
    </row>
    <row r="14" spans="1:8" ht="13.50" thickBot="1" customHeight="1">
      <c r="A14" s="1" t="s">
        <v>24</v>
      </c>
      <c r="B14" s="1"/>
      <c r="C14" s="1"/>
      <c r="D14" s="10" t="s">
        <v>25</v>
      </c>
      <c r="E14" s="1" t="s">
        <v>26</v>
      </c>
      <c r="F14" s="11">
        <v>1</v>
      </c>
      <c r="G14" s="12">
        <v>108.23</v>
      </c>
      <c r="H14" s="12">
        <f ca="1">ROUND(INDIRECT(ADDRESS(ROW()+(0), COLUMN()+(-2), 1))*INDIRECT(ADDRESS(ROW()+(0), COLUMN()+(-1), 1)), 2)</f>
        <v>108.23</v>
      </c>
    </row>
    <row r="15" spans="1:8" ht="13.50" thickBot="1" customHeight="1">
      <c r="A15" s="1" t="s">
        <v>27</v>
      </c>
      <c r="B15" s="1"/>
      <c r="C15" s="1"/>
      <c r="D15" s="10" t="s">
        <v>28</v>
      </c>
      <c r="E15" s="1" t="s">
        <v>29</v>
      </c>
      <c r="F15" s="13">
        <v>1</v>
      </c>
      <c r="G15" s="14">
        <v>1.68</v>
      </c>
      <c r="H15" s="14">
        <f ca="1">ROUND(INDIRECT(ADDRESS(ROW()+(0), COLUMN()+(-2), 1))*INDIRECT(ADDRESS(ROW()+(0), COLUMN()+(-1), 1)), 2)</f>
        <v>1.68</v>
      </c>
    </row>
    <row r="16" spans="1:8" ht="13.50" thickBot="1" customHeight="1">
      <c r="A16" s="15"/>
      <c r="B16" s="15"/>
      <c r="C16" s="15"/>
      <c r="D16" s="15"/>
      <c r="E16" s="15"/>
      <c r="F16" s="9" t="s">
        <v>30</v>
      </c>
      <c r="G16" s="9"/>
      <c r="H16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2953.02</v>
      </c>
    </row>
    <row r="17" spans="1:8" ht="13.50" thickBot="1" customHeight="1">
      <c r="A17" s="15">
        <v>2</v>
      </c>
      <c r="B17" s="15"/>
      <c r="C17" s="15"/>
      <c r="D17" s="15"/>
      <c r="E17" s="18" t="s">
        <v>31</v>
      </c>
      <c r="F17" s="18"/>
      <c r="G17" s="15"/>
      <c r="H17" s="15"/>
    </row>
    <row r="18" spans="1:8" ht="13.50" thickBot="1" customHeight="1">
      <c r="A18" s="1" t="s">
        <v>32</v>
      </c>
      <c r="B18" s="1"/>
      <c r="C18" s="1"/>
      <c r="D18" s="10" t="s">
        <v>33</v>
      </c>
      <c r="E18" s="1" t="s">
        <v>34</v>
      </c>
      <c r="F18" s="11">
        <v>2.165</v>
      </c>
      <c r="G18" s="12">
        <v>29.34</v>
      </c>
      <c r="H18" s="12">
        <f ca="1">ROUND(INDIRECT(ADDRESS(ROW()+(0), COLUMN()+(-2), 1))*INDIRECT(ADDRESS(ROW()+(0), COLUMN()+(-1), 1)), 2)</f>
        <v>63.52</v>
      </c>
    </row>
    <row r="19" spans="1:8" ht="13.50" thickBot="1" customHeight="1">
      <c r="A19" s="1" t="s">
        <v>35</v>
      </c>
      <c r="B19" s="1"/>
      <c r="C19" s="1"/>
      <c r="D19" s="10" t="s">
        <v>36</v>
      </c>
      <c r="E19" s="1" t="s">
        <v>37</v>
      </c>
      <c r="F19" s="13">
        <v>2.165</v>
      </c>
      <c r="G19" s="14">
        <v>25.25</v>
      </c>
      <c r="H19" s="14">
        <f ca="1">ROUND(INDIRECT(ADDRESS(ROW()+(0), COLUMN()+(-2), 1))*INDIRECT(ADDRESS(ROW()+(0), COLUMN()+(-1), 1)), 2)</f>
        <v>54.67</v>
      </c>
    </row>
    <row r="20" spans="1:8" ht="13.50" thickBot="1" customHeight="1">
      <c r="A20" s="15"/>
      <c r="B20" s="15"/>
      <c r="C20" s="15"/>
      <c r="D20" s="15"/>
      <c r="E20" s="15"/>
      <c r="F20" s="9" t="s">
        <v>38</v>
      </c>
      <c r="G20" s="9"/>
      <c r="H20" s="17">
        <f ca="1">ROUND(SUM(INDIRECT(ADDRESS(ROW()+(-1), COLUMN()+(0), 1)),INDIRECT(ADDRESS(ROW()+(-2), COLUMN()+(0), 1))), 2)</f>
        <v>118.19</v>
      </c>
    </row>
    <row r="21" spans="1:8" ht="13.50" thickBot="1" customHeight="1">
      <c r="A21" s="15">
        <v>3</v>
      </c>
      <c r="B21" s="15"/>
      <c r="C21" s="15"/>
      <c r="D21" s="15"/>
      <c r="E21" s="18" t="s">
        <v>39</v>
      </c>
      <c r="F21" s="18"/>
      <c r="G21" s="15"/>
      <c r="H21" s="15"/>
    </row>
    <row r="22" spans="1:8" ht="13.50" thickBot="1" customHeight="1">
      <c r="A22" s="19"/>
      <c r="B22" s="19"/>
      <c r="C22" s="19"/>
      <c r="D22" s="20" t="s">
        <v>40</v>
      </c>
      <c r="E22" s="19" t="s">
        <v>41</v>
      </c>
      <c r="F22" s="13">
        <v>2</v>
      </c>
      <c r="G22" s="14">
        <f ca="1">ROUND(SUM(INDIRECT(ADDRESS(ROW()+(-2), COLUMN()+(1), 1)),INDIRECT(ADDRESS(ROW()+(-6), COLUMN()+(1), 1))), 2)</f>
        <v>3071.21</v>
      </c>
      <c r="H22" s="14">
        <f ca="1">ROUND(INDIRECT(ADDRESS(ROW()+(0), COLUMN()+(-2), 1))*INDIRECT(ADDRESS(ROW()+(0), COLUMN()+(-1), 1))/100, 2)</f>
        <v>61.42</v>
      </c>
    </row>
    <row r="23" spans="1:8" ht="13.50" thickBot="1" customHeight="1">
      <c r="A23" s="21" t="s">
        <v>42</v>
      </c>
      <c r="B23" s="21"/>
      <c r="C23" s="21"/>
      <c r="D23" s="22"/>
      <c r="E23" s="23"/>
      <c r="F23" s="24" t="s">
        <v>43</v>
      </c>
      <c r="G23" s="25"/>
      <c r="H23" s="26">
        <f ca="1">ROUND(SUM(INDIRECT(ADDRESS(ROW()+(-1), COLUMN()+(0), 1)),INDIRECT(ADDRESS(ROW()+(-3), COLUMN()+(0), 1)),INDIRECT(ADDRESS(ROW()+(-7), COLUMN()+(0), 1))), 2)</f>
        <v>3132.63</v>
      </c>
    </row>
  </sheetData>
  <mergeCells count="25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A14:C14"/>
    <mergeCell ref="A15:C15"/>
    <mergeCell ref="A16:C16"/>
    <mergeCell ref="F16:G16"/>
    <mergeCell ref="A17:C17"/>
    <mergeCell ref="E17:F17"/>
    <mergeCell ref="A18:C18"/>
    <mergeCell ref="A19:C19"/>
    <mergeCell ref="A20:C20"/>
    <mergeCell ref="F20:G20"/>
    <mergeCell ref="A21:C21"/>
    <mergeCell ref="E21:F21"/>
    <mergeCell ref="A22:C22"/>
    <mergeCell ref="A23:E23"/>
    <mergeCell ref="F23:G23"/>
  </mergeCells>
  <pageMargins left="0.147638" right="0.147638" top="0.206693" bottom="0.206693" header="0.0" footer="0.0"/>
  <pageSetup paperSize="9" orientation="portrait"/>
  <rowBreaks count="0" manualBreakCount="0">
    </rowBreaks>
</worksheet>
</file>