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<sst xmlns="http://schemas.openxmlformats.org/spreadsheetml/2006/main" count="74" uniqueCount="74">
  <si>
    <t xml:space="preserve"/>
  </si>
  <si>
    <t xml:space="preserve">ICE112</t>
  </si>
  <si>
    <t xml:space="preserve">m²</t>
  </si>
  <si>
    <t xml:space="preserve">Sistema de calefacció i refrigeració per terra radiant, amb capa de morter, "MAGNUM HEATING".</t>
  </si>
  <si>
    <r>
      <rPr>
        <sz val="8.25"/>
        <color rgb="FF000000"/>
        <rFont val="Arial"/>
        <family val="2"/>
      </rPr>
      <t xml:space="preserve">Sistema de calefacció per terra radiant, Tacker "MAGNUM HEATING", compost per panell de poliestirè expandit, de 20 mm d'espessor, amb serigrafiat de reixeta amb pas de 50 mm per guiat dels tubs, conductivitat tèrmica 0,04 W/(mK) Tacker, tub de polietilè resistent a la temperatura (PE-RT) amb barrera d'oxigen (EVOH), de 16 mm de diàmetre exterior i 2 mm de gruix, conductivitat tèrmica 0,4 W/(mK), subministrat en rotllos de 90 m de longitud, fixat al panell amb grapes de plàstic de 40 mm d'altura, banda d'escuma de polietilè per a formació de sòcol perimetral, amb faldó d'estanquitat de plàstic, de 115x8 mm, perfil autoadhesiu per a formació de junt de dilatació, de plàstic, amb cambra d'aire, i morter confeccionat en obra, amb 300 kg/m³ de ciment, dosificació 1:5, de 50 mm d'espessor, amb additiu fluïdificant per a morter, dosificació 1 litre per m³ de morter.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</si>
  <si>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</si>
  <si>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</si>
  <si>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</si>
  <si>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</si>
  <si>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</si>
  <si>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</si>
  <si>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</si>
  <si>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mt38mag109a</t>
  </si>
  <si>
    <t xml:space="preserve">U</t>
  </si>
  <si>
    <t xml:space="preserve">Rotllo de 25 m de banda d'escuma de polietilè per a formació de sòcol perimetral W90111 "MAGNUM HEATING", amb faldó d'estanquitat de plàstic, de 115x8 mm.</t>
  </si>
  <si>
    <t xml:space="preserve">mt38mag110a</t>
  </si>
  <si>
    <t xml:space="preserve">U</t>
  </si>
  <si>
    <t xml:space="preserve">Paquet de 5 perfils autoadhesius per a formació de junt de dilatació, de 2 m de longitud W90112 "MAGNUM HEATING", de plàstic, amb cambra d'aire.</t>
  </si>
  <si>
    <t xml:space="preserve">mt17mag013a</t>
  </si>
  <si>
    <t xml:space="preserve">U</t>
  </si>
  <si>
    <t xml:space="preserve">Rotllo de 10x1 m de panell de poliestirè expandit, de 20 mm d'espessor, amb serigrafiat de reixeta amb pas de 50 mm per guiat dels tubs, conductivitat tèrmica 0,04 W/(mK) Tacker W90103 "MAGNUM HEATING".</t>
  </si>
  <si>
    <t xml:space="preserve">mt37mag100dbi</t>
  </si>
  <si>
    <t xml:space="preserve">m</t>
  </si>
  <si>
    <t xml:space="preserve">Tub de polietilè resistent a la temperatura (PE-RT) amb barrera d'oxigen (EVOH) W16090 "MAGNUM HEATING", de 16 mm de diàmetre exterior i 2 mm de gruix, conductivitat tèrmica 0,4 W/(mK), subministrat en rotllos de 90 m de longitud.</t>
  </si>
  <si>
    <t xml:space="preserve">mt17mag015a</t>
  </si>
  <si>
    <t xml:space="preserve">U</t>
  </si>
  <si>
    <t xml:space="preserve">Paquet de 300 grapes de plàstic de 40 mm d'altura W90105 "MAGNUM HEATING".</t>
  </si>
  <si>
    <t xml:space="preserve">mt08aaa010a</t>
  </si>
  <si>
    <t xml:space="preserve">m³</t>
  </si>
  <si>
    <t xml:space="preserve">Aigua.</t>
  </si>
  <si>
    <t xml:space="preserve">mt01arg005a</t>
  </si>
  <si>
    <t xml:space="preserve">t</t>
  </si>
  <si>
    <t xml:space="preserve">Sorra de pedrera, per a morter preparat en obra.</t>
  </si>
  <si>
    <t xml:space="preserve">mt08cem011a</t>
  </si>
  <si>
    <t xml:space="preserve">kg</t>
  </si>
  <si>
    <t xml:space="preserve">Ciment Pòrtland CEM II/B-L 32,5 R, color gris, en sacs, segons UNE-EN 197-1.</t>
  </si>
  <si>
    <t xml:space="preserve">mt38mag112a</t>
  </si>
  <si>
    <t xml:space="preserve">U</t>
  </si>
  <si>
    <t xml:space="preserve">Ampolla d'1 litre d'additiu fluïdificant per a morter 92074 "MAGNUM HEATING", dosificació 1 litre per m³ de morter.</t>
  </si>
  <si>
    <t xml:space="preserve">Subtotal materials:</t>
  </si>
  <si>
    <t xml:space="preserve">Equip i maquinària</t>
  </si>
  <si>
    <t xml:space="preserve">mq06hor010</t>
  </si>
  <si>
    <t xml:space="preserve">h</t>
  </si>
  <si>
    <t xml:space="preserve">Formigonera elèctrica amb una capacitat de pastat de 160 l.</t>
  </si>
  <si>
    <t xml:space="preserve">Subtotal equip i maquinària:</t>
  </si>
  <si>
    <t xml:space="preserve">Mà d'obra</t>
  </si>
  <si>
    <t xml:space="preserve">mo004</t>
  </si>
  <si>
    <t xml:space="preserve">h</t>
  </si>
  <si>
    <t xml:space="preserve">Oficial 1ª calefactor.</t>
  </si>
  <si>
    <t xml:space="preserve">mo103</t>
  </si>
  <si>
    <t xml:space="preserve">h</t>
  </si>
  <si>
    <t xml:space="preserve">Ajudant calefactor.</t>
  </si>
  <si>
    <t xml:space="preserve">mo031</t>
  </si>
  <si>
    <t xml:space="preserve">h</t>
  </si>
  <si>
    <t xml:space="preserve">Oficial 1ª aplicador de morter autoanivellant.</t>
  </si>
  <si>
    <t xml:space="preserve">mo069</t>
  </si>
  <si>
    <t xml:space="preserve">h</t>
  </si>
  <si>
    <t xml:space="preserve">Ajudant aplicador de morter autoanivellant.</t>
  </si>
  <si>
    <t xml:space="preserve">Subtotal mà d'obra:</t>
  </si>
  <si>
    <t xml:space="preserve">Costos directes complementaris</t>
  </si>
  <si>
    <t xml:space="preserve">%</t>
  </si>
  <si>
    <t xml:space="preserve">Costos directes complementaris</t>
  </si>
  <si>
    <t xml:space="preserve">Cost de manteniment decennal: 3,85€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</si>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</sst>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57" customWidth="1"/>
    <col min="5" max="5" width="2.04" customWidth="1"/>
    <col min="6" max="6" width="12.41"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t="s">
        <v>6</v>
      </c>
      <c r="D8" s="6" t="s">
        <v>7</v>
      </c>
      <c r="E8" s="7" t="s">
        <v>8</v>
      </c>
      <c r="F8" s="7"/>
      <c r="G8" s="7" t="s">
        <v>9</v>
      </c>
      <c r="H8" s="7" t="s">
        <v>10</v>
      </c>
    </row>
    <row r="9" spans="1:8" ht="13.50" thickBot="1" customHeight="1">
      <c r="A9" s="8">
        <v>1</v>
      </c>
      <c r="B9" s="8"/>
      <c r="C9" s="8"/>
      <c r="D9" s="9" t="s">
        <v>11</v>
      </c>
      <c r="E9" s="9"/>
      <c r="F9" s="9"/>
      <c r="G9" s="8"/>
      <c r="H9" s="8"/>
    </row>
    <row r="10" spans="1:8" ht="24.00" thickBot="1" customHeight="1">
      <c r="A10" s="1" t="s">
        <v>12</v>
      </c>
      <c r="B10" s="1"/>
      <c r="C10" s="10" t="s">
        <v>13</v>
      </c>
      <c r="D10" s="1" t="s">
        <v>14</v>
      </c>
      <c r="E10" s="11">
        <v>0.024</v>
      </c>
      <c r="F10" s="11"/>
      <c r="G10" s="12">
        <v>20</v>
      </c>
      <c r="H10" s="12">
        <f ca="1">ROUND(INDIRECT(ADDRESS(ROW()+(0), COLUMN()+(-3), 1))*INDIRECT(ADDRESS(ROW()+(0), COLUMN()+(-1), 1)), 2)</f>
        <v>0.48</v>
      </c>
    </row>
    <row r="11" spans="1:8" ht="24.00" thickBot="1" customHeight="1">
      <c r="A11" s="1" t="s">
        <v>15</v>
      </c>
      <c r="B11" s="1"/>
      <c r="C11" s="10" t="s">
        <v>16</v>
      </c>
      <c r="D11" s="1" t="s">
        <v>17</v>
      </c>
      <c r="E11" s="11">
        <v>0.005</v>
      </c>
      <c r="F11" s="11"/>
      <c r="G11" s="12">
        <v>103.5</v>
      </c>
      <c r="H11" s="12">
        <f ca="1">ROUND(INDIRECT(ADDRESS(ROW()+(0), COLUMN()+(-3), 1))*INDIRECT(ADDRESS(ROW()+(0), COLUMN()+(-1), 1)), 2)</f>
        <v>0.52</v>
      </c>
    </row>
    <row r="12" spans="1:8" ht="34.50" thickBot="1" customHeight="1">
      <c r="A12" s="1" t="s">
        <v>18</v>
      </c>
      <c r="B12" s="1"/>
      <c r="C12" s="10" t="s">
        <v>19</v>
      </c>
      <c r="D12" s="1" t="s">
        <v>20</v>
      </c>
      <c r="E12" s="11">
        <v>0.1</v>
      </c>
      <c r="F12" s="11"/>
      <c r="G12" s="12">
        <v>119</v>
      </c>
      <c r="H12" s="12">
        <f ca="1">ROUND(INDIRECT(ADDRESS(ROW()+(0), COLUMN()+(-3), 1))*INDIRECT(ADDRESS(ROW()+(0), COLUMN()+(-1), 1)), 2)</f>
        <v>11.9</v>
      </c>
    </row>
    <row r="13" spans="1:8" ht="34.50" thickBot="1" customHeight="1">
      <c r="A13" s="1" t="s">
        <v>21</v>
      </c>
      <c r="B13" s="1"/>
      <c r="C13" s="10" t="s">
        <v>22</v>
      </c>
      <c r="D13" s="1" t="s">
        <v>23</v>
      </c>
      <c r="E13" s="11">
        <v>6.667</v>
      </c>
      <c r="F13" s="11"/>
      <c r="G13" s="12">
        <v>1.51</v>
      </c>
      <c r="H13" s="12">
        <f ca="1">ROUND(INDIRECT(ADDRESS(ROW()+(0), COLUMN()+(-3), 1))*INDIRECT(ADDRESS(ROW()+(0), COLUMN()+(-1), 1)), 2)</f>
        <v>10.07</v>
      </c>
    </row>
    <row r="14" spans="1:8" ht="13.50" thickBot="1" customHeight="1">
      <c r="A14" s="1" t="s">
        <v>24</v>
      </c>
      <c r="B14" s="1"/>
      <c r="C14" s="10" t="s">
        <v>25</v>
      </c>
      <c r="D14" s="1" t="s">
        <v>26</v>
      </c>
      <c r="E14" s="11">
        <v>0.033</v>
      </c>
      <c r="F14" s="11"/>
      <c r="G14" s="12">
        <v>16.3</v>
      </c>
      <c r="H14" s="12">
        <f ca="1">ROUND(INDIRECT(ADDRESS(ROW()+(0), COLUMN()+(-3), 1))*INDIRECT(ADDRESS(ROW()+(0), COLUMN()+(-1), 1)), 2)</f>
        <v>0.54</v>
      </c>
    </row>
    <row r="15" spans="1:8" ht="13.50" thickBot="1" customHeight="1">
      <c r="A15" s="1" t="s">
        <v>27</v>
      </c>
      <c r="B15" s="1"/>
      <c r="C15" s="10" t="s">
        <v>28</v>
      </c>
      <c r="D15" s="1" t="s">
        <v>29</v>
      </c>
      <c r="E15" s="11">
        <v>0.008</v>
      </c>
      <c r="F15" s="11"/>
      <c r="G15" s="12">
        <v>1.5</v>
      </c>
      <c r="H15" s="12">
        <f ca="1">ROUND(INDIRECT(ADDRESS(ROW()+(0), COLUMN()+(-3), 1))*INDIRECT(ADDRESS(ROW()+(0), COLUMN()+(-1), 1)), 2)</f>
        <v>0.01</v>
      </c>
    </row>
    <row r="16" spans="1:8" ht="13.50" thickBot="1" customHeight="1">
      <c r="A16" s="1" t="s">
        <v>30</v>
      </c>
      <c r="B16" s="1"/>
      <c r="C16" s="10" t="s">
        <v>31</v>
      </c>
      <c r="D16" s="1" t="s">
        <v>32</v>
      </c>
      <c r="E16" s="11">
        <v>0.075</v>
      </c>
      <c r="F16" s="11"/>
      <c r="G16" s="12">
        <v>18</v>
      </c>
      <c r="H16" s="12">
        <f ca="1">ROUND(INDIRECT(ADDRESS(ROW()+(0), COLUMN()+(-3), 1))*INDIRECT(ADDRESS(ROW()+(0), COLUMN()+(-1), 1)), 2)</f>
        <v>1.35</v>
      </c>
    </row>
    <row r="17" spans="1:8" ht="13.50" thickBot="1" customHeight="1">
      <c r="A17" s="1" t="s">
        <v>33</v>
      </c>
      <c r="B17" s="1"/>
      <c r="C17" s="10" t="s">
        <v>34</v>
      </c>
      <c r="D17" s="1" t="s">
        <v>35</v>
      </c>
      <c r="E17" s="11">
        <v>15</v>
      </c>
      <c r="F17" s="11"/>
      <c r="G17" s="12">
        <v>0.1</v>
      </c>
      <c r="H17" s="12">
        <f ca="1">ROUND(INDIRECT(ADDRESS(ROW()+(0), COLUMN()+(-3), 1))*INDIRECT(ADDRESS(ROW()+(0), COLUMN()+(-1), 1)), 2)</f>
        <v>1.5</v>
      </c>
    </row>
    <row r="18" spans="1:8" ht="24.00" thickBot="1" customHeight="1">
      <c r="A18" s="1" t="s">
        <v>36</v>
      </c>
      <c r="B18" s="1"/>
      <c r="C18" s="10" t="s">
        <v>37</v>
      </c>
      <c r="D18" s="1" t="s">
        <v>38</v>
      </c>
      <c r="E18" s="13">
        <v>0.05</v>
      </c>
      <c r="F18" s="13"/>
      <c r="G18" s="14">
        <v>8.5</v>
      </c>
      <c r="H18" s="14">
        <f ca="1">ROUND(INDIRECT(ADDRESS(ROW()+(0), COLUMN()+(-3), 1))*INDIRECT(ADDRESS(ROW()+(0), COLUMN()+(-1), 1)), 2)</f>
        <v>0.43</v>
      </c>
    </row>
    <row r="19" spans="1:8" ht="13.50" thickBot="1" customHeight="1">
      <c r="A19" s="15"/>
      <c r="B19" s="15"/>
      <c r="C19" s="15"/>
      <c r="D19" s="15"/>
      <c r="E19" s="9" t="s">
        <v>39</v>
      </c>
      <c r="F19" s="9"/>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26.8</v>
      </c>
    </row>
    <row r="20" spans="1:8" ht="13.50" thickBot="1" customHeight="1">
      <c r="A20" s="15">
        <v>2</v>
      </c>
      <c r="B20" s="15"/>
      <c r="C20" s="15"/>
      <c r="D20" s="18" t="s">
        <v>40</v>
      </c>
      <c r="E20" s="18"/>
      <c r="F20" s="18"/>
      <c r="G20" s="15"/>
      <c r="H20" s="15"/>
    </row>
    <row r="21" spans="1:8" ht="13.50" thickBot="1" customHeight="1">
      <c r="A21" s="1" t="s">
        <v>41</v>
      </c>
      <c r="B21" s="1"/>
      <c r="C21" s="10" t="s">
        <v>42</v>
      </c>
      <c r="D21" s="1" t="s">
        <v>43</v>
      </c>
      <c r="E21" s="13">
        <v>0.03</v>
      </c>
      <c r="F21" s="13"/>
      <c r="G21" s="14">
        <v>3.45</v>
      </c>
      <c r="H21" s="14">
        <f ca="1">ROUND(INDIRECT(ADDRESS(ROW()+(0), COLUMN()+(-3), 1))*INDIRECT(ADDRESS(ROW()+(0), COLUMN()+(-1), 1)), 2)</f>
        <v>0.1</v>
      </c>
    </row>
    <row r="22" spans="1:8" ht="13.50" thickBot="1" customHeight="1">
      <c r="A22" s="15"/>
      <c r="B22" s="15"/>
      <c r="C22" s="15"/>
      <c r="D22" s="15"/>
      <c r="E22" s="9" t="s">
        <v>44</v>
      </c>
      <c r="F22" s="9"/>
      <c r="G22" s="9"/>
      <c r="H22" s="17">
        <f ca="1">ROUND(SUM(INDIRECT(ADDRESS(ROW()+(-1), COLUMN()+(0), 1))), 2)</f>
        <v>0.1</v>
      </c>
    </row>
    <row r="23" spans="1:8" ht="13.50" thickBot="1" customHeight="1">
      <c r="A23" s="15">
        <v>3</v>
      </c>
      <c r="B23" s="15"/>
      <c r="C23" s="15"/>
      <c r="D23" s="18" t="s">
        <v>45</v>
      </c>
      <c r="E23" s="18"/>
      <c r="F23" s="18"/>
      <c r="G23" s="15"/>
      <c r="H23" s="15"/>
    </row>
    <row r="24" spans="1:8" ht="13.50" thickBot="1" customHeight="1">
      <c r="A24" s="1" t="s">
        <v>46</v>
      </c>
      <c r="B24" s="1"/>
      <c r="C24" s="10" t="s">
        <v>47</v>
      </c>
      <c r="D24" s="1" t="s">
        <v>48</v>
      </c>
      <c r="E24" s="11">
        <v>0.803</v>
      </c>
      <c r="F24" s="11"/>
      <c r="G24" s="12">
        <v>28.39</v>
      </c>
      <c r="H24" s="12">
        <f ca="1">ROUND(INDIRECT(ADDRESS(ROW()+(0), COLUMN()+(-3), 1))*INDIRECT(ADDRESS(ROW()+(0), COLUMN()+(-1), 1)), 2)</f>
        <v>22.8</v>
      </c>
    </row>
    <row r="25" spans="1:8" ht="13.50" thickBot="1" customHeight="1">
      <c r="A25" s="1" t="s">
        <v>49</v>
      </c>
      <c r="B25" s="1"/>
      <c r="C25" s="10" t="s">
        <v>50</v>
      </c>
      <c r="D25" s="1" t="s">
        <v>51</v>
      </c>
      <c r="E25" s="11">
        <v>0.803</v>
      </c>
      <c r="F25" s="11"/>
      <c r="G25" s="12">
        <v>24.43</v>
      </c>
      <c r="H25" s="12">
        <f ca="1">ROUND(INDIRECT(ADDRESS(ROW()+(0), COLUMN()+(-3), 1))*INDIRECT(ADDRESS(ROW()+(0), COLUMN()+(-1), 1)), 2)</f>
        <v>19.62</v>
      </c>
    </row>
    <row r="26" spans="1:8" ht="13.50" thickBot="1" customHeight="1">
      <c r="A26" s="1" t="s">
        <v>52</v>
      </c>
      <c r="B26" s="1"/>
      <c r="C26" s="10" t="s">
        <v>53</v>
      </c>
      <c r="D26" s="1" t="s">
        <v>54</v>
      </c>
      <c r="E26" s="11">
        <v>0.12</v>
      </c>
      <c r="F26" s="11"/>
      <c r="G26" s="12">
        <v>27.5</v>
      </c>
      <c r="H26" s="12">
        <f ca="1">ROUND(INDIRECT(ADDRESS(ROW()+(0), COLUMN()+(-3), 1))*INDIRECT(ADDRESS(ROW()+(0), COLUMN()+(-1), 1)), 2)</f>
        <v>3.3</v>
      </c>
    </row>
    <row r="27" spans="1:8" ht="13.50" thickBot="1" customHeight="1">
      <c r="A27" s="1" t="s">
        <v>55</v>
      </c>
      <c r="B27" s="1"/>
      <c r="C27" s="10" t="s">
        <v>56</v>
      </c>
      <c r="D27" s="1" t="s">
        <v>57</v>
      </c>
      <c r="E27" s="13">
        <v>0.12</v>
      </c>
      <c r="F27" s="13"/>
      <c r="G27" s="14">
        <v>24.46</v>
      </c>
      <c r="H27" s="14">
        <f ca="1">ROUND(INDIRECT(ADDRESS(ROW()+(0), COLUMN()+(-3), 1))*INDIRECT(ADDRESS(ROW()+(0), COLUMN()+(-1), 1)), 2)</f>
        <v>2.94</v>
      </c>
    </row>
    <row r="28" spans="1:8" ht="13.50" thickBot="1" customHeight="1">
      <c r="A28" s="15"/>
      <c r="B28" s="15"/>
      <c r="C28" s="15"/>
      <c r="D28" s="15"/>
      <c r="E28" s="9" t="s">
        <v>58</v>
      </c>
      <c r="F28" s="9"/>
      <c r="G28" s="9"/>
      <c r="H28" s="17">
        <f ca="1">ROUND(SUM(INDIRECT(ADDRESS(ROW()+(-1), COLUMN()+(0), 1)),INDIRECT(ADDRESS(ROW()+(-2), COLUMN()+(0), 1)),INDIRECT(ADDRESS(ROW()+(-3), COLUMN()+(0), 1)),INDIRECT(ADDRESS(ROW()+(-4), COLUMN()+(0), 1))), 2)</f>
        <v>48.66</v>
      </c>
    </row>
    <row r="29" spans="1:8" ht="13.50" thickBot="1" customHeight="1">
      <c r="A29" s="15">
        <v>4</v>
      </c>
      <c r="B29" s="15"/>
      <c r="C29" s="15"/>
      <c r="D29" s="18" t="s">
        <v>59</v>
      </c>
      <c r="E29" s="18"/>
      <c r="F29" s="18"/>
      <c r="G29" s="15"/>
      <c r="H29" s="15"/>
    </row>
    <row r="30" spans="1:8" ht="13.50" thickBot="1" customHeight="1">
      <c r="A30" s="19"/>
      <c r="B30" s="19"/>
      <c r="C30" s="20" t="s">
        <v>60</v>
      </c>
      <c r="D30" s="19" t="s">
        <v>61</v>
      </c>
      <c r="E30" s="13">
        <v>2</v>
      </c>
      <c r="F30" s="13"/>
      <c r="G30" s="14">
        <f ca="1">ROUND(SUM(INDIRECT(ADDRESS(ROW()+(-2), COLUMN()+(1), 1)),INDIRECT(ADDRESS(ROW()+(-8), COLUMN()+(1), 1)),INDIRECT(ADDRESS(ROW()+(-11), COLUMN()+(1), 1))), 2)</f>
        <v>75.56</v>
      </c>
      <c r="H30" s="14">
        <f ca="1">ROUND(INDIRECT(ADDRESS(ROW()+(0), COLUMN()+(-3), 1))*INDIRECT(ADDRESS(ROW()+(0), COLUMN()+(-1), 1))/100, 2)</f>
        <v>1.51</v>
      </c>
    </row>
    <row r="31" spans="1:8" ht="13.50" thickBot="1" customHeight="1">
      <c r="A31" s="21" t="s">
        <v>62</v>
      </c>
      <c r="B31" s="21"/>
      <c r="C31" s="22"/>
      <c r="D31" s="23"/>
      <c r="E31" s="24" t="s">
        <v>63</v>
      </c>
      <c r="F31" s="24"/>
      <c r="G31" s="25"/>
      <c r="H31" s="26">
        <f ca="1">ROUND(SUM(INDIRECT(ADDRESS(ROW()+(-1), COLUMN()+(0), 1)),INDIRECT(ADDRESS(ROW()+(-3), COLUMN()+(0), 1)),INDIRECT(ADDRESS(ROW()+(-9), COLUMN()+(0), 1)),INDIRECT(ADDRESS(ROW()+(-12), COLUMN()+(0), 1))), 2)</f>
        <v>77.07</v>
      </c>
    </row>
    <row r="34" spans="1:8" ht="13.50" thickBot="1" customHeight="1">
      <c r="A34" s="27" t="s">
        <v>64</v>
      </c>
      <c r="B34" s="27"/>
      <c r="C34" s="27"/>
      <c r="D34" s="27"/>
      <c r="E34" s="27"/>
      <c r="F34" s="27" t="s">
        <v>65</v>
      </c>
      <c r="G34" s="27" t="s">
        <v>66</v>
      </c>
      <c r="H34" s="27" t="s">
        <v>67</v>
      </c>
    </row>
    <row r="35" spans="1:8" ht="13.50" thickBot="1" customHeight="1">
      <c r="A35" s="28" t="s">
        <v>68</v>
      </c>
      <c r="B35" s="28"/>
      <c r="C35" s="28"/>
      <c r="D35" s="28"/>
      <c r="E35" s="28"/>
      <c r="F35" s="29">
        <v>172012</v>
      </c>
      <c r="G35" s="29">
        <v>172013</v>
      </c>
      <c r="H35" s="29" t="s">
        <v>69</v>
      </c>
    </row>
    <row r="36" spans="1:8" ht="13.50" thickBot="1" customHeight="1">
      <c r="A36" s="30" t="s">
        <v>70</v>
      </c>
      <c r="B36" s="30"/>
      <c r="C36" s="30"/>
      <c r="D36" s="30"/>
      <c r="E36" s="30"/>
      <c r="F36" s="31"/>
      <c r="G36" s="31"/>
      <c r="H36" s="31"/>
    </row>
    <row r="39" spans="1:1" ht="33.75" thickBot="1" customHeight="1">
      <c r="A39" s="1" t="s">
        <v>71</v>
      </c>
      <c r="B39" s="1"/>
      <c r="C39" s="1"/>
      <c r="D39" s="1"/>
      <c r="E39" s="1"/>
      <c r="F39" s="1"/>
      <c r="G39" s="1"/>
      <c r="H39" s="1"/>
    </row>
    <row r="40" spans="1:1" ht="33.75" thickBot="1" customHeight="1">
      <c r="A40" s="1" t="s">
        <v>72</v>
      </c>
      <c r="B40" s="1"/>
      <c r="C40" s="1"/>
      <c r="D40" s="1"/>
      <c r="E40" s="1"/>
      <c r="F40" s="1"/>
      <c r="G40" s="1"/>
      <c r="H40" s="1"/>
    </row>
    <row r="41" spans="1:1" ht="33.75" thickBot="1" customHeight="1">
      <c r="A41" s="1" t="s">
        <v>73</v>
      </c>
      <c r="B41" s="1"/>
      <c r="C41" s="1"/>
      <c r="D41" s="1"/>
      <c r="E41" s="1"/>
      <c r="F41" s="1"/>
      <c r="G41" s="1"/>
      <c r="H41" s="1"/>
    </row>
  </sheetData>
  <mergeCells count="60">
    <mergeCell ref="A1:H1"/>
    <mergeCell ref="C3:H3"/>
    <mergeCell ref="A5:H5"/>
    <mergeCell ref="A8:B8"/>
    <mergeCell ref="E8:F8"/>
    <mergeCell ref="A9:B9"/>
    <mergeCell ref="D9:F9"/>
    <mergeCell ref="A10:B10"/>
    <mergeCell ref="E10:F10"/>
    <mergeCell ref="A11:B11"/>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E18:F18"/>
    <mergeCell ref="A19:B19"/>
    <mergeCell ref="E19:G19"/>
    <mergeCell ref="A20:B20"/>
    <mergeCell ref="D20:F20"/>
    <mergeCell ref="A21:B21"/>
    <mergeCell ref="E21:F21"/>
    <mergeCell ref="A22:B22"/>
    <mergeCell ref="E22:G22"/>
    <mergeCell ref="A23:B23"/>
    <mergeCell ref="D23:F23"/>
    <mergeCell ref="A24:B24"/>
    <mergeCell ref="E24:F24"/>
    <mergeCell ref="A25:B25"/>
    <mergeCell ref="E25:F25"/>
    <mergeCell ref="A26:B26"/>
    <mergeCell ref="E26:F26"/>
    <mergeCell ref="A27:B27"/>
    <mergeCell ref="E27:F27"/>
    <mergeCell ref="A28:B28"/>
    <mergeCell ref="E28:G28"/>
    <mergeCell ref="A29:B29"/>
    <mergeCell ref="D29:F29"/>
    <mergeCell ref="A30:B30"/>
    <mergeCell ref="E30:F30"/>
    <mergeCell ref="A31:D31"/>
    <mergeCell ref="E31:G31"/>
    <mergeCell ref="A34:E34"/>
    <mergeCell ref="A35:E35"/>
    <mergeCell ref="F35:F36"/>
    <mergeCell ref="G35:G36"/>
    <mergeCell ref="H35:H36"/>
    <mergeCell ref="A36:E36"/>
    <mergeCell ref="A39:H39"/>
    <mergeCell ref="A40:H40"/>
    <mergeCell ref="A41:H41"/>
  </mergeCells>
  <pageMargins left="0.147638" right="0.147638" top="0.206693" bottom="0.206693" header="0.0" footer="0.0"/>
  <pageSetup paperSize="9" orientation="portrait"/>
  <rowBreaks count="0" manualBreakCount="0">
    </rowBreaks>
</worksheet>
</file>