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<sst xmlns="http://schemas.openxmlformats.org/spreadsheetml/2006/main" count="44" uniqueCount="44">
  <si>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</si>
  <si>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IGL010</t>
  </si>
  <si>
    <t xml:space="preserve">U</t>
  </si>
  <si>
    <t xml:space="preserve">Sistema de detecció de gas.</t>
  </si>
  <si>
    <r>
      <rPr>
        <sz val="8.25"/>
        <color rgb="FF000000"/>
        <rFont val="Arial"/>
        <family val="2"/>
      </rPr>
      <t xml:space="preserve">Sistema de detecció automàtica de gas natural per a 2 zones de detecció compost de central de detecció automàtica de gas, analògica, per a 2 zones, de 355x260x85 mm, amb grau de protecció IP43, 2 barres de leds que indiquen l'estat de funcionament, l'estat d'els detectors i la concentració de gas mesurada pel detector de cada zona, 3 nivells d'alarma, 3 relés de sortida, un de 230 V, un de 12 Vcc i un amb els contactes lliures de tensió, per a cada nivell d'alarma i font d'alimentació de 230 V; 2 detectors catalítics de gas natural, per a alimentació a 12 o 24 Vcc, de 140x162x91 mm, amb grau de protecció IP66, apte per a atmosferes explosives (zones ATEX), segons UNE-EN 60079-29-1; 1 sirena amb senyal òptica i acústica i canalització de protecció de cablejat fixa en superfície formada per tub de PVC rígid, blindat, endollable, de color negre, amb IP547. Inclús cable no propagador de la flama lliure d'halògens, elements de fixació i quants accessoris siguin necessaris per a la seva correcta instal·lació.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</si>
  <si>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</si>
  <si>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</si>
  <si>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</si>
  <si>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</si>
  <si>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</si>
  <si>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</si>
  <si>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</si>
  <si>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mt41dce040a</t>
  </si>
  <si>
    <t xml:space="preserve">U</t>
  </si>
  <si>
    <t xml:space="preserve">Central de detecció automàtica de gas, analògica, per a 2 zones, de 355x260x85 mm, amb grau de protecció IP43, 2 barres de leds que indiquen l'estat de funcionament, l'estat d'els detectors i la concentració de gas mesurada pel detector de cada zona, 3 nivells d'alarma, 3 relés de sortida, un de 230 V, un de 12 Vcc i un amb els contactes lliures de tensió, per a cada nivell d'alarma i font d'alimentació de 230 V, segons UNE-EN 60079-29-1.</t>
  </si>
  <si>
    <t xml:space="preserve">mt41rte030c</t>
  </si>
  <si>
    <t xml:space="preserve">U</t>
  </si>
  <si>
    <t xml:space="preserve">Bateria de 12 V i 3 Ah.</t>
  </si>
  <si>
    <t xml:space="preserve">mt41die061a</t>
  </si>
  <si>
    <t xml:space="preserve">U</t>
  </si>
  <si>
    <t xml:space="preserve">Detector catalític de gas natural, per a alimentació a 12 o 24 Vcc, de 140x162x91 mm, amb grau de protecció IP66, apte per a atmosferes explosives (zones ATEX), segons UNE-EN 60079-29-1.</t>
  </si>
  <si>
    <t xml:space="preserve">mt41apu040</t>
  </si>
  <si>
    <t xml:space="preserve">U</t>
  </si>
  <si>
    <t xml:space="preserve">Sirena per a sistema de detecció de gas, amb senyal òptica i acústica, amb elements de fixació.</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</si>
  <si>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</si>
  <si>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</si>
  <si>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</si>
  <si>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mt35cun020a</t>
  </si>
  <si>
    <t xml:space="preserve">m</t>
  </si>
  <si>
    <t xml:space="preserve">Cable unipolar H07Z1-K (AS), sent la seva tensió assignada de 450/750 V, reacció al foc classe Cca-s1a,d1,a1 segons UNE-EN 50575, amb conductor multifilar de coure classe 5 (-K) de 1,5 mm² de secció, amb aïllament de compost termoplàstic a força de poliolefina lliure de halògens amb baixa emissió de fums i gasos corrosius (Z1). Segons UNE 211025.</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</si>
  <si>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</si>
  <si>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</si>
  <si>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</si>
  <si>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</si>
  <si>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</si>
  <si>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</si>
  <si>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</si>
  <si>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</si>
  <si>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</si>
  <si>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</si>
  <si>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</si>
  <si>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</si>
  <si>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1.114,20€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</si>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</sst>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3.61"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879.14</v>
      </c>
      <c r="G10" s="12">
        <f ca="1">ROUND(INDIRECT(ADDRESS(ROW()+(0), COLUMN()+(-2), 1))*INDIRECT(ADDRESS(ROW()+(0), COLUMN()+(-1), 1)), 2)</f>
        <v>879.14</v>
      </c>
    </row>
    <row r="11" spans="1:7" ht="13.50" thickBot="1" customHeight="1">
      <c r="A11" s="1" t="s">
        <v>15</v>
      </c>
      <c r="B11" s="1"/>
      <c r="C11" s="10" t="s">
        <v>16</v>
      </c>
      <c r="D11" s="1" t="s">
        <v>17</v>
      </c>
      <c r="E11" s="11">
        <v>2</v>
      </c>
      <c r="F11" s="12">
        <v>20.37</v>
      </c>
      <c r="G11" s="12">
        <f ca="1">ROUND(INDIRECT(ADDRESS(ROW()+(0), COLUMN()+(-2), 1))*INDIRECT(ADDRESS(ROW()+(0), COLUMN()+(-1), 1)), 2)</f>
        <v>40.74</v>
      </c>
    </row>
    <row r="12" spans="1:7" ht="34.50" thickBot="1" customHeight="1">
      <c r="A12" s="1" t="s">
        <v>18</v>
      </c>
      <c r="B12" s="1"/>
      <c r="C12" s="10" t="s">
        <v>19</v>
      </c>
      <c r="D12" s="1" t="s">
        <v>20</v>
      </c>
      <c r="E12" s="11">
        <v>2</v>
      </c>
      <c r="F12" s="12">
        <v>553.61</v>
      </c>
      <c r="G12" s="12">
        <f ca="1">ROUND(INDIRECT(ADDRESS(ROW()+(0), COLUMN()+(-2), 1))*INDIRECT(ADDRESS(ROW()+(0), COLUMN()+(-1), 1)), 2)</f>
        <v>1107.22</v>
      </c>
    </row>
    <row r="13" spans="1:7" ht="24.00" thickBot="1" customHeight="1">
      <c r="A13" s="1" t="s">
        <v>21</v>
      </c>
      <c r="B13" s="1"/>
      <c r="C13" s="10" t="s">
        <v>22</v>
      </c>
      <c r="D13" s="1" t="s">
        <v>23</v>
      </c>
      <c r="E13" s="11">
        <v>1</v>
      </c>
      <c r="F13" s="12">
        <v>171</v>
      </c>
      <c r="G13" s="12">
        <f ca="1">ROUND(INDIRECT(ADDRESS(ROW()+(0), COLUMN()+(-2), 1))*INDIRECT(ADDRESS(ROW()+(0), COLUMN()+(-1), 1)), 2)</f>
        <v>171</v>
      </c>
    </row>
    <row r="14" spans="1:7" ht="66.00" thickBot="1" customHeight="1">
      <c r="A14" s="1" t="s">
        <v>24</v>
      </c>
      <c r="B14" s="1"/>
      <c r="C14" s="10" t="s">
        <v>25</v>
      </c>
      <c r="D14" s="1" t="s">
        <v>26</v>
      </c>
      <c r="E14" s="11">
        <v>50</v>
      </c>
      <c r="F14" s="12">
        <v>1.23</v>
      </c>
      <c r="G14" s="12">
        <f ca="1">ROUND(INDIRECT(ADDRESS(ROW()+(0), COLUMN()+(-2), 1))*INDIRECT(ADDRESS(ROW()+(0), COLUMN()+(-1), 1)), 2)</f>
        <v>61.5</v>
      </c>
    </row>
    <row r="15" spans="1:7" ht="55.50" thickBot="1" customHeight="1">
      <c r="A15" s="1" t="s">
        <v>27</v>
      </c>
      <c r="B15" s="1"/>
      <c r="C15" s="10" t="s">
        <v>28</v>
      </c>
      <c r="D15" s="1" t="s">
        <v>29</v>
      </c>
      <c r="E15" s="13">
        <v>109</v>
      </c>
      <c r="F15" s="14">
        <v>0.41</v>
      </c>
      <c r="G15" s="14">
        <f ca="1">ROUND(INDIRECT(ADDRESS(ROW()+(0), COLUMN()+(-2), 1))*INDIRECT(ADDRESS(ROW()+(0), COLUMN()+(-1), 1)), 2)</f>
        <v>44.69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2304.29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6.594</v>
      </c>
      <c r="F18" s="12">
        <v>29.34</v>
      </c>
      <c r="G18" s="12">
        <f ca="1">ROUND(INDIRECT(ADDRESS(ROW()+(0), COLUMN()+(-2), 1))*INDIRECT(ADDRESS(ROW()+(0), COLUMN()+(-1), 1)), 2)</f>
        <v>193.47</v>
      </c>
    </row>
    <row r="19" spans="1:7" ht="13.50" thickBot="1" customHeight="1">
      <c r="A19" s="1" t="s">
        <v>35</v>
      </c>
      <c r="B19" s="1"/>
      <c r="C19" s="10" t="s">
        <v>36</v>
      </c>
      <c r="D19" s="1" t="s">
        <v>37</v>
      </c>
      <c r="E19" s="13">
        <v>6.594</v>
      </c>
      <c r="F19" s="14">
        <v>25.25</v>
      </c>
      <c r="G19" s="14">
        <f ca="1">ROUND(INDIRECT(ADDRESS(ROW()+(0), COLUMN()+(-2), 1))*INDIRECT(ADDRESS(ROW()+(0), COLUMN()+(-1), 1)), 2)</f>
        <v>166.5</v>
      </c>
    </row>
    <row r="20" spans="1:7" ht="13.50" thickBot="1" customHeight="1">
      <c r="A20" s="15"/>
      <c r="B20" s="15"/>
      <c r="C20" s="15"/>
      <c r="D20" s="15"/>
      <c r="E20" s="9" t="s">
        <v>38</v>
      </c>
      <c r="F20" s="9"/>
      <c r="G20" s="17">
        <f ca="1">ROUND(SUM(INDIRECT(ADDRESS(ROW()+(-1), COLUMN()+(0), 1)),INDIRECT(ADDRESS(ROW()+(-2), COLUMN()+(0), 1))), 2)</f>
        <v>359.97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2664.26</v>
      </c>
      <c r="G22" s="14">
        <f ca="1">ROUND(INDIRECT(ADDRESS(ROW()+(0), COLUMN()+(-2), 1))*INDIRECT(ADDRESS(ROW()+(0), COLUMN()+(-1), 1))/100, 2)</f>
        <v>53.29</v>
      </c>
    </row>
    <row r="23" spans="1:7" ht="13.50" thickBot="1" customHeight="1">
      <c r="A23" s="21" t="s">
        <v>42</v>
      </c>
      <c r="B23" s="21"/>
      <c r="C23" s="22"/>
      <c r="D23" s="23"/>
      <c r="E23" s="24" t="s">
        <v>43</v>
      </c>
      <c r="F23" s="25"/>
      <c r="G23" s="26">
        <f ca="1">ROUND(SUM(INDIRECT(ADDRESS(ROW()+(-1), COLUMN()+(0), 1)),INDIRECT(ADDRESS(ROW()+(-3), COLUMN()+(0), 1)),INDIRECT(ADDRESS(ROW()+(-7), COLUMN()+(0), 1))), 2)</f>
        <v>2717.55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