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<sst xmlns="http://schemas.openxmlformats.org/spreadsheetml/2006/main" count="137" uniqueCount="137">
  <si>
    <t xml:space="preserve"/>
  </si>
  <si>
    <t xml:space="preserve">ISE010</t>
  </si>
  <si>
    <t xml:space="preserve">U</t>
  </si>
  <si>
    <t xml:space="preserve">Sistema de drenatge sifònic de coberta, Akasison "JIMTEN".</t>
  </si>
  <si>
    <r>
      <rPr>
        <sz val="8.25"/>
        <color rgb="FF000000"/>
        <rFont val="Arial"/>
        <family val="2"/>
      </rPr>
      <t xml:space="preserve">Sistema de drenatge sifònic de coberta, compost per 2 trobades de la coberta amb bonera de sortida vertical, cadascun d'ells format per una banda de reforç de 1x1 m amb làmina de betum modificat amb elastòmer SBS, LBM(SBS)-40-FP i un bonera sifònica de polietilè, amb membrana bituminosa, sistema Akasison, model XL75 B "JIMTEN"; 1 col·lector suspès de 20 m de longitud total format per dos trams: tram 1 de 10 m de longitud de canonada templada mitjançant tractament tèrmic addicional, de polietilè d'alta densitat (PEAD/HDPE), de 40 mm de diàmetre exterior i 3,0 mm de gruix, sistema Akasison "JIMTEN" i tram 2 de 10 m de longitud de canonada templada mitjançant tractament tèrmic addicional, de polietilè d'alta densitat (PEAD/HDPE), de 40 mm de diàmetre exterior i 3,0 mm de gruix, sistema Akasison "JIMTEN"; 1 baixant de 20 m d'altura formada per canonada templada mitjançant tractament tèrmic addicional, de polietilè d'alta densitat (PEAD/HDPE), de 50 mm de diàmetre exterior i 3,0 mm de gruix, sistema Akasison "JIMTEN" i 1 col·lector soterrat de 5 m de longitud format per canonada templada mitjançant tractament tèrmic addicional, de polietilè d'alta densitat (PEAD/HDPE), de 110 mm de diàmetre exterior i 4,3 mm de gruix, sistema Akasison "JIMTEN". El preu no inclou l'excavació ni el reblert principal.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</si>
  <si>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</si>
  <si>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</si>
  <si>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</si>
  <si>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</si>
  <si>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</si>
  <si>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</si>
  <si>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</si>
  <si>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</si>
  <si>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</si>
  <si>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</si>
  <si>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</si>
  <si>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</si>
  <si>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</si>
  <si>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mt11aka011ee</t>
  </si>
  <si>
    <t xml:space="preserve">U</t>
  </si>
  <si>
    <t xml:space="preserve">Bonera sifònica de polietilè, amb membrana bituminosa, sistema Akasison, model XL75 B "JIMTEN", de sortida vertical de 75 mm de diàmetre i reixeta convexa, segons UNE-EN 1253.</t>
  </si>
  <si>
    <t xml:space="preserve">mt11aka030</t>
  </si>
  <si>
    <t xml:space="preserve">U</t>
  </si>
  <si>
    <t xml:space="preserve">Maneguet connector de polietilè d'alta densitat (PEAD/HDPE), de 75 mm de diàmetre exterior, per a bonera sifònica, sistema Akasison "JIMTEN".</t>
  </si>
  <si>
    <t xml:space="preserve">mt11aka040fa</t>
  </si>
  <si>
    <t xml:space="preserve">m</t>
  </si>
  <si>
    <t xml:space="preserve">Canonada templada mitjançant tractament tèrmic addicional, de polietilè d'alta densitat (PEAD/HDPE), de 75 mm de diàmetre exterior i 3 mm de gruix, sistema Akasison "JIMTEN", en trams de 5 m de longitud.</t>
  </si>
  <si>
    <t xml:space="preserve">mt11aka050e</t>
  </si>
  <si>
    <t xml:space="preserve">U</t>
  </si>
  <si>
    <t xml:space="preserve">Colze 90° de polietilè d'alta densitat (PEAD/HDPE), de 75 mm de diàmetre exterior i 3 mm de gruix, sistema Akasison "JIMTEN".</t>
  </si>
  <si>
    <t xml:space="preserve">mt11aka200</t>
  </si>
  <si>
    <t xml:space="preserve">U</t>
  </si>
  <si>
    <t xml:space="preserve">Barnilla enroscada.</t>
  </si>
  <si>
    <t xml:space="preserve">mt11aka060</t>
  </si>
  <si>
    <t xml:space="preserve">U</t>
  </si>
  <si>
    <t xml:space="preserve">Suport per a suspensió de riell de 30x30 mm, d'acer galvanitzat, sistema Akasison "JIMTEN".</t>
  </si>
  <si>
    <t xml:space="preserve">mt11aka070</t>
  </si>
  <si>
    <t xml:space="preserve">U</t>
  </si>
  <si>
    <t xml:space="preserve">Riell de 5000x30x30 mm, d'acer galvanitzat, sistema Akasison "JIMTEN".</t>
  </si>
  <si>
    <t xml:space="preserve">mt11aka090a</t>
  </si>
  <si>
    <t xml:space="preserve">U</t>
  </si>
  <si>
    <t xml:space="preserve">Abraçadora per a canonada de 40 mm de diàmetre, d'acer galvanitzat, sistema Akasison "JIMTEN", per a subjecció a riell.</t>
  </si>
  <si>
    <t xml:space="preserve">mt11aka040ba</t>
  </si>
  <si>
    <t xml:space="preserve">m</t>
  </si>
  <si>
    <t xml:space="preserve">Canonada templada mitjançant tractament tèrmic addicional, de polietilè d'alta densitat (PEAD/HDPE), de 40 mm de diàmetre exterior i 3 mm de gruix, sistema Akasison "JIMTEN", en trams de 5 m de longitud.</t>
  </si>
  <si>
    <t xml:space="preserve">mt11aka100a</t>
  </si>
  <si>
    <t xml:space="preserve">U</t>
  </si>
  <si>
    <t xml:space="preserve">Maneguet electrosoldable de polietilè d'alta densitat (PEAD/HDPE), de 40 mm de diàmetre interior, sistema Akasison "JIMTEN".</t>
  </si>
  <si>
    <t xml:space="preserve">mt11aka150a</t>
  </si>
  <si>
    <t xml:space="preserve">U</t>
  </si>
  <si>
    <t xml:space="preserve">Colze 45° de polietilè d'alta densitat (PEAD/HDPE), de 40 mm de diàmetre exterior i 3 mm de gruix, sistema Akasison "JIMTEN".</t>
  </si>
  <si>
    <t xml:space="preserve">mt11aka145a</t>
  </si>
  <si>
    <t xml:space="preserve">U</t>
  </si>
  <si>
    <t xml:space="preserve">Placa de suport d'acer galvanitzat, amb rosca de 1/2" de diàmetre, sistema Akasison "JIMTEN", per la realització de punts guia.</t>
  </si>
  <si>
    <t xml:space="preserve">mt11aka140c</t>
  </si>
  <si>
    <t xml:space="preserve">U</t>
  </si>
  <si>
    <t xml:space="preserve">Abraçadora per a canonada de 50 mm de diàmetre, d'acer galvanitzat, amb rosca de 1/2" de diàmetre, sistema Akasison "JIMTEN", per la realització de punts guia.</t>
  </si>
  <si>
    <t xml:space="preserve">mt11aka130a</t>
  </si>
  <si>
    <t xml:space="preserve">U</t>
  </si>
  <si>
    <t xml:space="preserve">Placa de suport, d'acer galvanitzat, amb rosca de 1/2" de diàmetre, sistema Akasison "JIMTEN", per la realització de punts fixes.</t>
  </si>
  <si>
    <t xml:space="preserve">mt11aka120c</t>
  </si>
  <si>
    <t xml:space="preserve">U</t>
  </si>
  <si>
    <t xml:space="preserve">Abraçadora per a canonada de 50 mm de diàmetre, d'acer galvanitzat, amb rosca de 1/2" de diàmetre, sistema Akasison "JIMTEN", per la realització de punts fixes.</t>
  </si>
  <si>
    <t xml:space="preserve">mt11aka040ca</t>
  </si>
  <si>
    <t xml:space="preserve">m</t>
  </si>
  <si>
    <t xml:space="preserve">Canonada templada mitjançant tractament tèrmic addicional, de polietilè d'alta densitat (PEAD/HDPE), de 50 mm de diàmetre exterior i 3 mm de gruix, sistema Akasison "JIMTEN", en trams de 5 m de longitud.</t>
  </si>
  <si>
    <t xml:space="preserve">mt11aka100b</t>
  </si>
  <si>
    <t xml:space="preserve">U</t>
  </si>
  <si>
    <t xml:space="preserve">Maneguet electrosoldable de polietilè d'alta densitat (PEAD/HDPE), de 50 mm de diàmetre interior, sistema Akasison "JIMTEN".</t>
  </si>
  <si>
    <t xml:space="preserve">mt11aka170b</t>
  </si>
  <si>
    <t xml:space="preserve">U</t>
  </si>
  <si>
    <t xml:space="preserve">Maneguet compensador de dilatacions de polietilè d'alta densitat (PEAD/HDPE), de 50 mm de diàmetre interior, sistema Akasison "JIMTEN".</t>
  </si>
  <si>
    <t xml:space="preserve">mt11aka180b</t>
  </si>
  <si>
    <t xml:space="preserve">U</t>
  </si>
  <si>
    <t xml:space="preserve">Conjunt de dues abraçadores de subjecció d'acer inoxidable, de 50 mm de diàmetre interior, sistema Akasison "JIMTEN".</t>
  </si>
  <si>
    <t xml:space="preserve">mt11aka160b</t>
  </si>
  <si>
    <t xml:space="preserve">U</t>
  </si>
  <si>
    <t xml:space="preserve">Té 90° de registre de polietilè d'alta densitat (PEAD/HDPE), de 50 mm de diàmetre exterior i 3 mm de gruix, sistema Akasison "JIMTEN", diàmetre exterior de la derivació 50 mm.</t>
  </si>
  <si>
    <t xml:space="preserve">mt01ara010</t>
  </si>
  <si>
    <t xml:space="preserve">m³</t>
  </si>
  <si>
    <t xml:space="preserve">Sorra de 0 a 5 mm de diàmetre.</t>
  </si>
  <si>
    <t xml:space="preserve">mt11aka150g</t>
  </si>
  <si>
    <t xml:space="preserve">U</t>
  </si>
  <si>
    <t xml:space="preserve">Colze 45° de polietilè d'alta densitat (PEAD/HDPE), de 110 mm de diàmetre exterior i 4,2 mm de gruix, sistema Akasison "JIMTEN".</t>
  </si>
  <si>
    <t xml:space="preserve">mt11aka040hc</t>
  </si>
  <si>
    <t xml:space="preserve">m</t>
  </si>
  <si>
    <t xml:space="preserve">Canonada templada mitjançant tractament tèrmic addicional, de polietilè d'alta densitat (PEAD/HDPE), de 110 mm de diàmetre exterior i 4,3 mm de gruix, sistema Akasison "JIMTEN", en trams de 5 m de longitud.</t>
  </si>
  <si>
    <t xml:space="preserve">mt11aka100g</t>
  </si>
  <si>
    <t xml:space="preserve">U</t>
  </si>
  <si>
    <t xml:space="preserve">Maneguet electrosoldable de polietilè d'alta densitat (PEAD/HDPE), de 110 mm de diàmetre interior, sistema Akasison "JIMTEN".</t>
  </si>
  <si>
    <t xml:space="preserve">Subtotal materials:</t>
  </si>
  <si>
    <t xml:space="preserve">Equip i maquinària</t>
  </si>
  <si>
    <t xml:space="preserve">mq04dua020b</t>
  </si>
  <si>
    <t xml:space="preserve">h</t>
  </si>
  <si>
    <t xml:space="preserve">Dúmper de descàrrega frontal de 2 t de càrrega útil.</t>
  </si>
  <si>
    <t xml:space="preserve">mq02rop020</t>
  </si>
  <si>
    <t xml:space="preserve">h</t>
  </si>
  <si>
    <t xml:space="preserve">Picó vibrant de guiat manual, de 80 kg, amb placa de 30x30 cm, tipus piconadora de granota.</t>
  </si>
  <si>
    <t xml:space="preserve">mq02cia020j</t>
  </si>
  <si>
    <t xml:space="preserve">h</t>
  </si>
  <si>
    <t xml:space="preserve">Camió cisterna de 8 m³ de capacitat.</t>
  </si>
  <si>
    <t xml:space="preserve">Subtotal equip i maquinària: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</si>
  <si>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</si>
  <si>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</si>
  <si>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</si>
  <si>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</si>
  <si>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</si>
  <si>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</si>
  <si>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</si>
  <si>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</si>
  <si>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</si>
  <si>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</si>
  <si>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</si>
  <si>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</si>
  <si>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</si>
  <si>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</si>
  <si>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</si>
  <si>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</si>
  <si>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</si>
  <si>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</si>
  <si>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</si>
  <si>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</si>
  <si>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</si>
  <si>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</si>
  <si>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</si>
  <si>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570,56€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</si>
  <si>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</si>
  <si>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</si>
  <si>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</si>
  <si>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</si>
  <si>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</si>
  <si>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13707:2005/A2:2010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</si>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</sst>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63" customWidth="1"/>
    <col min="5" max="5" width="71.40" customWidth="1"/>
    <col min="6" max="6" width="2.89" customWidth="1"/>
    <col min="7" max="7" width="11.5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</v>
      </c>
      <c r="G10" s="11"/>
      <c r="H10" s="12">
        <v>4.55</v>
      </c>
      <c r="I10" s="12">
        <f ca="1">ROUND(INDIRECT(ADDRESS(ROW()+(0), COLUMN()+(-3), 1))*INDIRECT(ADDRESS(ROW()+(0), COLUMN()+(-1), 1)), 2)</f>
        <v>9.56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0.6</v>
      </c>
      <c r="G11" s="11"/>
      <c r="H11" s="12">
        <v>1.46</v>
      </c>
      <c r="I11" s="12">
        <f ca="1">ROUND(INDIRECT(ADDRESS(ROW()+(0), COLUMN()+(-3), 1))*INDIRECT(ADDRESS(ROW()+(0), COLUMN()+(-1), 1)), 2)</f>
        <v>0.88</v>
      </c>
      <c r="J11" s="12"/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1"/>
      <c r="H12" s="12">
        <v>412.15</v>
      </c>
      <c r="I12" s="12">
        <f ca="1">ROUND(INDIRECT(ADDRESS(ROW()+(0), COLUMN()+(-3), 1))*INDIRECT(ADDRESS(ROW()+(0), COLUMN()+(-1), 1)), 2)</f>
        <v>824.3</v>
      </c>
      <c r="J12" s="12"/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2">
        <v>10</v>
      </c>
      <c r="I13" s="12">
        <f ca="1">ROUND(INDIRECT(ADDRESS(ROW()+(0), COLUMN()+(-3), 1))*INDIRECT(ADDRESS(ROW()+(0), COLUMN()+(-1), 1)), 2)</f>
        <v>20</v>
      </c>
      <c r="J13" s="12"/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1.6</v>
      </c>
      <c r="G14" s="11"/>
      <c r="H14" s="12">
        <v>7</v>
      </c>
      <c r="I14" s="12">
        <f ca="1">ROUND(INDIRECT(ADDRESS(ROW()+(0), COLUMN()+(-3), 1))*INDIRECT(ADDRESS(ROW()+(0), COLUMN()+(-1), 1)), 2)</f>
        <v>11.2</v>
      </c>
      <c r="J14" s="12"/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1"/>
      <c r="H15" s="12">
        <v>4</v>
      </c>
      <c r="I15" s="12">
        <f ca="1">ROUND(INDIRECT(ADDRESS(ROW()+(0), COLUMN()+(-3), 1))*INDIRECT(ADDRESS(ROW()+(0), COLUMN()+(-1), 1)), 2)</f>
        <v>8</v>
      </c>
      <c r="J15" s="12"/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28</v>
      </c>
      <c r="G16" s="11"/>
      <c r="H16" s="12">
        <v>0.6</v>
      </c>
      <c r="I16" s="12">
        <f ca="1">ROUND(INDIRECT(ADDRESS(ROW()+(0), COLUMN()+(-3), 1))*INDIRECT(ADDRESS(ROW()+(0), COLUMN()+(-1), 1)), 2)</f>
        <v>16.8</v>
      </c>
      <c r="J16" s="12"/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8</v>
      </c>
      <c r="G17" s="11"/>
      <c r="H17" s="12">
        <v>5</v>
      </c>
      <c r="I17" s="12">
        <f ca="1">ROUND(INDIRECT(ADDRESS(ROW()+(0), COLUMN()+(-3), 1))*INDIRECT(ADDRESS(ROW()+(0), COLUMN()+(-1), 1)), 2)</f>
        <v>40</v>
      </c>
      <c r="J17" s="12"/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4</v>
      </c>
      <c r="G18" s="11"/>
      <c r="H18" s="12">
        <v>13</v>
      </c>
      <c r="I18" s="12">
        <f ca="1">ROUND(INDIRECT(ADDRESS(ROW()+(0), COLUMN()+(-3), 1))*INDIRECT(ADDRESS(ROW()+(0), COLUMN()+(-1), 1)), 2)</f>
        <v>52</v>
      </c>
      <c r="J18" s="12"/>
    </row>
    <row r="19" spans="1:10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25</v>
      </c>
      <c r="G19" s="11"/>
      <c r="H19" s="12">
        <v>11</v>
      </c>
      <c r="I19" s="12">
        <f ca="1">ROUND(INDIRECT(ADDRESS(ROW()+(0), COLUMN()+(-3), 1))*INDIRECT(ADDRESS(ROW()+(0), COLUMN()+(-1), 1)), 2)</f>
        <v>275</v>
      </c>
      <c r="J19" s="12"/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20</v>
      </c>
      <c r="G20" s="11"/>
      <c r="H20" s="12">
        <v>4</v>
      </c>
      <c r="I20" s="12">
        <f ca="1">ROUND(INDIRECT(ADDRESS(ROW()+(0), COLUMN()+(-3), 1))*INDIRECT(ADDRESS(ROW()+(0), COLUMN()+(-1), 1)), 2)</f>
        <v>80</v>
      </c>
      <c r="J20" s="12"/>
    </row>
    <row r="21" spans="1:10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8</v>
      </c>
      <c r="G21" s="11"/>
      <c r="H21" s="12">
        <v>6.56</v>
      </c>
      <c r="I21" s="12">
        <f ca="1">ROUND(INDIRECT(ADDRESS(ROW()+(0), COLUMN()+(-3), 1))*INDIRECT(ADDRESS(ROW()+(0), COLUMN()+(-1), 1)), 2)</f>
        <v>52.48</v>
      </c>
      <c r="J21" s="12"/>
    </row>
    <row r="22" spans="1:10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2</v>
      </c>
      <c r="G22" s="11"/>
      <c r="H22" s="12">
        <v>2.03</v>
      </c>
      <c r="I22" s="12">
        <f ca="1">ROUND(INDIRECT(ADDRESS(ROW()+(0), COLUMN()+(-3), 1))*INDIRECT(ADDRESS(ROW()+(0), COLUMN()+(-1), 1)), 2)</f>
        <v>4.06</v>
      </c>
      <c r="J22" s="12"/>
    </row>
    <row r="23" spans="1:10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20</v>
      </c>
      <c r="G23" s="11"/>
      <c r="H23" s="12">
        <v>6</v>
      </c>
      <c r="I23" s="12">
        <f ca="1">ROUND(INDIRECT(ADDRESS(ROW()+(0), COLUMN()+(-3), 1))*INDIRECT(ADDRESS(ROW()+(0), COLUMN()+(-1), 1)), 2)</f>
        <v>120</v>
      </c>
      <c r="J23" s="12"/>
    </row>
    <row r="24" spans="1:10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20</v>
      </c>
      <c r="G24" s="11"/>
      <c r="H24" s="12">
        <v>5</v>
      </c>
      <c r="I24" s="12">
        <f ca="1">ROUND(INDIRECT(ADDRESS(ROW()+(0), COLUMN()+(-3), 1))*INDIRECT(ADDRESS(ROW()+(0), COLUMN()+(-1), 1)), 2)</f>
        <v>100</v>
      </c>
      <c r="J24" s="12"/>
    </row>
    <row r="25" spans="1:10" ht="24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4</v>
      </c>
      <c r="G25" s="11"/>
      <c r="H25" s="12">
        <v>4.99</v>
      </c>
      <c r="I25" s="12">
        <f ca="1">ROUND(INDIRECT(ADDRESS(ROW()+(0), COLUMN()+(-3), 1))*INDIRECT(ADDRESS(ROW()+(0), COLUMN()+(-1), 1)), 2)</f>
        <v>19.96</v>
      </c>
      <c r="J25" s="12"/>
    </row>
    <row r="26" spans="1:10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4</v>
      </c>
      <c r="G26" s="11"/>
      <c r="H26" s="12">
        <v>5.17</v>
      </c>
      <c r="I26" s="12">
        <f ca="1">ROUND(INDIRECT(ADDRESS(ROW()+(0), COLUMN()+(-3), 1))*INDIRECT(ADDRESS(ROW()+(0), COLUMN()+(-1), 1)), 2)</f>
        <v>20.68</v>
      </c>
      <c r="J26" s="12"/>
    </row>
    <row r="27" spans="1:10" ht="34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20</v>
      </c>
      <c r="G27" s="11"/>
      <c r="H27" s="12">
        <v>4</v>
      </c>
      <c r="I27" s="12">
        <f ca="1">ROUND(INDIRECT(ADDRESS(ROW()+(0), COLUMN()+(-3), 1))*INDIRECT(ADDRESS(ROW()+(0), COLUMN()+(-1), 1)), 2)</f>
        <v>80</v>
      </c>
      <c r="J27" s="12"/>
    </row>
    <row r="28" spans="1:10" ht="24.0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2</v>
      </c>
      <c r="G28" s="11"/>
      <c r="H28" s="12">
        <v>5.17</v>
      </c>
      <c r="I28" s="12">
        <f ca="1">ROUND(INDIRECT(ADDRESS(ROW()+(0), COLUMN()+(-3), 1))*INDIRECT(ADDRESS(ROW()+(0), COLUMN()+(-1), 1)), 2)</f>
        <v>10.34</v>
      </c>
      <c r="J28" s="12"/>
    </row>
    <row r="29" spans="1:10" ht="24.0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1">
        <v>4</v>
      </c>
      <c r="G29" s="11"/>
      <c r="H29" s="12">
        <v>14</v>
      </c>
      <c r="I29" s="12">
        <f ca="1">ROUND(INDIRECT(ADDRESS(ROW()+(0), COLUMN()+(-3), 1))*INDIRECT(ADDRESS(ROW()+(0), COLUMN()+(-1), 1)), 2)</f>
        <v>56</v>
      </c>
      <c r="J29" s="12"/>
    </row>
    <row r="30" spans="1:10" ht="24.0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1">
        <v>4</v>
      </c>
      <c r="G30" s="11"/>
      <c r="H30" s="12">
        <v>5</v>
      </c>
      <c r="I30" s="12">
        <f ca="1">ROUND(INDIRECT(ADDRESS(ROW()+(0), COLUMN()+(-3), 1))*INDIRECT(ADDRESS(ROW()+(0), COLUMN()+(-1), 1)), 2)</f>
        <v>20</v>
      </c>
      <c r="J30" s="12"/>
    </row>
    <row r="31" spans="1:10" ht="34.5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1">
        <v>1</v>
      </c>
      <c r="G31" s="11"/>
      <c r="H31" s="12">
        <v>25</v>
      </c>
      <c r="I31" s="12">
        <f ca="1">ROUND(INDIRECT(ADDRESS(ROW()+(0), COLUMN()+(-3), 1))*INDIRECT(ADDRESS(ROW()+(0), COLUMN()+(-1), 1)), 2)</f>
        <v>25</v>
      </c>
      <c r="J31" s="12"/>
    </row>
    <row r="32" spans="1:10" ht="13.50" thickBot="1" customHeight="1">
      <c r="A32" s="1" t="s">
        <v>78</v>
      </c>
      <c r="B32" s="1"/>
      <c r="C32" s="1"/>
      <c r="D32" s="10" t="s">
        <v>79</v>
      </c>
      <c r="E32" s="1" t="s">
        <v>80</v>
      </c>
      <c r="F32" s="11">
        <v>1.493</v>
      </c>
      <c r="G32" s="11"/>
      <c r="H32" s="12">
        <v>12.02</v>
      </c>
      <c r="I32" s="12">
        <f ca="1">ROUND(INDIRECT(ADDRESS(ROW()+(0), COLUMN()+(-3), 1))*INDIRECT(ADDRESS(ROW()+(0), COLUMN()+(-1), 1)), 2)</f>
        <v>17.95</v>
      </c>
      <c r="J32" s="12"/>
    </row>
    <row r="33" spans="1:10" ht="24.00" thickBot="1" customHeight="1">
      <c r="A33" s="1" t="s">
        <v>81</v>
      </c>
      <c r="B33" s="1"/>
      <c r="C33" s="1"/>
      <c r="D33" s="10" t="s">
        <v>82</v>
      </c>
      <c r="E33" s="1" t="s">
        <v>83</v>
      </c>
      <c r="F33" s="11">
        <v>2</v>
      </c>
      <c r="G33" s="11"/>
      <c r="H33" s="12">
        <v>6.75</v>
      </c>
      <c r="I33" s="12">
        <f ca="1">ROUND(INDIRECT(ADDRESS(ROW()+(0), COLUMN()+(-3), 1))*INDIRECT(ADDRESS(ROW()+(0), COLUMN()+(-1), 1)), 2)</f>
        <v>13.5</v>
      </c>
      <c r="J33" s="12"/>
    </row>
    <row r="34" spans="1:10" ht="34.50" thickBot="1" customHeight="1">
      <c r="A34" s="1" t="s">
        <v>84</v>
      </c>
      <c r="B34" s="1"/>
      <c r="C34" s="1"/>
      <c r="D34" s="10" t="s">
        <v>85</v>
      </c>
      <c r="E34" s="1" t="s">
        <v>86</v>
      </c>
      <c r="F34" s="11">
        <v>5</v>
      </c>
      <c r="G34" s="11"/>
      <c r="H34" s="12">
        <v>14</v>
      </c>
      <c r="I34" s="12">
        <f ca="1">ROUND(INDIRECT(ADDRESS(ROW()+(0), COLUMN()+(-3), 1))*INDIRECT(ADDRESS(ROW()+(0), COLUMN()+(-1), 1)), 2)</f>
        <v>70</v>
      </c>
      <c r="J34" s="12"/>
    </row>
    <row r="35" spans="1:10" ht="24.00" thickBot="1" customHeight="1">
      <c r="A35" s="1" t="s">
        <v>87</v>
      </c>
      <c r="B35" s="1"/>
      <c r="C35" s="1"/>
      <c r="D35" s="10" t="s">
        <v>88</v>
      </c>
      <c r="E35" s="1" t="s">
        <v>89</v>
      </c>
      <c r="F35" s="13">
        <v>2</v>
      </c>
      <c r="G35" s="13"/>
      <c r="H35" s="14">
        <v>7.39</v>
      </c>
      <c r="I35" s="14">
        <f ca="1">ROUND(INDIRECT(ADDRESS(ROW()+(0), COLUMN()+(-3), 1))*INDIRECT(ADDRESS(ROW()+(0), COLUMN()+(-1), 1)), 2)</f>
        <v>14.78</v>
      </c>
      <c r="J35" s="14"/>
    </row>
    <row r="36" spans="1:10" ht="13.50" thickBot="1" customHeight="1">
      <c r="A36" s="15"/>
      <c r="B36" s="15"/>
      <c r="C36" s="15"/>
      <c r="D36" s="15"/>
      <c r="E36" s="15"/>
      <c r="F36" s="9" t="s">
        <v>90</v>
      </c>
      <c r="G36" s="9"/>
      <c r="H36" s="9"/>
      <c r="I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1962.49</v>
      </c>
      <c r="J36" s="17"/>
    </row>
    <row r="37" spans="1:10" ht="13.50" thickBot="1" customHeight="1">
      <c r="A37" s="15">
        <v>2</v>
      </c>
      <c r="B37" s="15"/>
      <c r="C37" s="15"/>
      <c r="D37" s="15"/>
      <c r="E37" s="18" t="s">
        <v>91</v>
      </c>
      <c r="F37" s="18"/>
      <c r="G37" s="18"/>
      <c r="H37" s="15"/>
      <c r="I37" s="15"/>
      <c r="J37" s="15"/>
    </row>
    <row r="38" spans="1:10" ht="13.50" thickBot="1" customHeight="1">
      <c r="A38" s="1" t="s">
        <v>92</v>
      </c>
      <c r="B38" s="1"/>
      <c r="C38" s="1"/>
      <c r="D38" s="10" t="s">
        <v>93</v>
      </c>
      <c r="E38" s="1" t="s">
        <v>94</v>
      </c>
      <c r="F38" s="11">
        <v>0.12</v>
      </c>
      <c r="G38" s="11"/>
      <c r="H38" s="12">
        <v>9.27</v>
      </c>
      <c r="I38" s="12">
        <f ca="1">ROUND(INDIRECT(ADDRESS(ROW()+(0), COLUMN()+(-3), 1))*INDIRECT(ADDRESS(ROW()+(0), COLUMN()+(-1), 1)), 2)</f>
        <v>1.11</v>
      </c>
      <c r="J38" s="12"/>
    </row>
    <row r="39" spans="1:10" ht="24.00" thickBot="1" customHeight="1">
      <c r="A39" s="1" t="s">
        <v>95</v>
      </c>
      <c r="B39" s="1"/>
      <c r="C39" s="1"/>
      <c r="D39" s="10" t="s">
        <v>96</v>
      </c>
      <c r="E39" s="1" t="s">
        <v>97</v>
      </c>
      <c r="F39" s="11">
        <v>0.902</v>
      </c>
      <c r="G39" s="11"/>
      <c r="H39" s="12">
        <v>3.5</v>
      </c>
      <c r="I39" s="12">
        <f ca="1">ROUND(INDIRECT(ADDRESS(ROW()+(0), COLUMN()+(-3), 1))*INDIRECT(ADDRESS(ROW()+(0), COLUMN()+(-1), 1)), 2)</f>
        <v>3.16</v>
      </c>
      <c r="J39" s="12"/>
    </row>
    <row r="40" spans="1:10" ht="13.50" thickBot="1" customHeight="1">
      <c r="A40" s="1" t="s">
        <v>98</v>
      </c>
      <c r="B40" s="1"/>
      <c r="C40" s="1"/>
      <c r="D40" s="10" t="s">
        <v>99</v>
      </c>
      <c r="E40" s="1" t="s">
        <v>100</v>
      </c>
      <c r="F40" s="13">
        <v>0.012</v>
      </c>
      <c r="G40" s="13"/>
      <c r="H40" s="14">
        <v>40.08</v>
      </c>
      <c r="I40" s="14">
        <f ca="1">ROUND(INDIRECT(ADDRESS(ROW()+(0), COLUMN()+(-3), 1))*INDIRECT(ADDRESS(ROW()+(0), COLUMN()+(-1), 1)), 2)</f>
        <v>0.48</v>
      </c>
      <c r="J40" s="14"/>
    </row>
    <row r="41" spans="1:10" ht="13.50" thickBot="1" customHeight="1">
      <c r="A41" s="15"/>
      <c r="B41" s="15"/>
      <c r="C41" s="15"/>
      <c r="D41" s="15"/>
      <c r="E41" s="15"/>
      <c r="F41" s="9" t="s">
        <v>101</v>
      </c>
      <c r="G41" s="9"/>
      <c r="H41" s="9"/>
      <c r="I41" s="17">
        <f ca="1">ROUND(SUM(INDIRECT(ADDRESS(ROW()+(-1), COLUMN()+(0), 1)),INDIRECT(ADDRESS(ROW()+(-2), COLUMN()+(0), 1)),INDIRECT(ADDRESS(ROW()+(-3), COLUMN()+(0), 1))), 2)</f>
        <v>4.75</v>
      </c>
      <c r="J41" s="17"/>
    </row>
    <row r="42" spans="1:10" ht="13.50" thickBot="1" customHeight="1">
      <c r="A42" s="15">
        <v>3</v>
      </c>
      <c r="B42" s="15"/>
      <c r="C42" s="15"/>
      <c r="D42" s="15"/>
      <c r="E42" s="18" t="s">
        <v>102</v>
      </c>
      <c r="F42" s="18"/>
      <c r="G42" s="18"/>
      <c r="H42" s="15"/>
      <c r="I42" s="15"/>
      <c r="J42" s="15"/>
    </row>
    <row r="43" spans="1:10" ht="13.50" thickBot="1" customHeight="1">
      <c r="A43" s="1" t="s">
        <v>103</v>
      </c>
      <c r="B43" s="1"/>
      <c r="C43" s="1"/>
      <c r="D43" s="10" t="s">
        <v>104</v>
      </c>
      <c r="E43" s="1" t="s">
        <v>105</v>
      </c>
      <c r="F43" s="11">
        <v>1.577</v>
      </c>
      <c r="G43" s="11"/>
      <c r="H43" s="12">
        <v>24.5</v>
      </c>
      <c r="I43" s="12">
        <f ca="1">ROUND(INDIRECT(ADDRESS(ROW()+(0), COLUMN()+(-3), 1))*INDIRECT(ADDRESS(ROW()+(0), COLUMN()+(-1), 1)), 2)</f>
        <v>38.64</v>
      </c>
      <c r="J43" s="12"/>
    </row>
    <row r="44" spans="1:10" ht="13.50" thickBot="1" customHeight="1">
      <c r="A44" s="1" t="s">
        <v>106</v>
      </c>
      <c r="B44" s="1"/>
      <c r="C44" s="1"/>
      <c r="D44" s="10" t="s">
        <v>107</v>
      </c>
      <c r="E44" s="1" t="s">
        <v>108</v>
      </c>
      <c r="F44" s="11">
        <v>1.577</v>
      </c>
      <c r="G44" s="11"/>
      <c r="H44" s="12">
        <v>21.75</v>
      </c>
      <c r="I44" s="12">
        <f ca="1">ROUND(INDIRECT(ADDRESS(ROW()+(0), COLUMN()+(-3), 1))*INDIRECT(ADDRESS(ROW()+(0), COLUMN()+(-1), 1)), 2)</f>
        <v>34.3</v>
      </c>
      <c r="J44" s="12"/>
    </row>
    <row r="45" spans="1:10" ht="13.50" thickBot="1" customHeight="1">
      <c r="A45" s="1" t="s">
        <v>109</v>
      </c>
      <c r="B45" s="1"/>
      <c r="C45" s="1"/>
      <c r="D45" s="10" t="s">
        <v>110</v>
      </c>
      <c r="E45" s="1" t="s">
        <v>111</v>
      </c>
      <c r="F45" s="11">
        <v>0.275</v>
      </c>
      <c r="G45" s="11"/>
      <c r="H45" s="12">
        <v>24.5</v>
      </c>
      <c r="I45" s="12">
        <f ca="1">ROUND(INDIRECT(ADDRESS(ROW()+(0), COLUMN()+(-3), 1))*INDIRECT(ADDRESS(ROW()+(0), COLUMN()+(-1), 1)), 2)</f>
        <v>6.74</v>
      </c>
      <c r="J45" s="12"/>
    </row>
    <row r="46" spans="1:10" ht="13.50" thickBot="1" customHeight="1">
      <c r="A46" s="1" t="s">
        <v>112</v>
      </c>
      <c r="B46" s="1"/>
      <c r="C46" s="1"/>
      <c r="D46" s="10" t="s">
        <v>113</v>
      </c>
      <c r="E46" s="1" t="s">
        <v>114</v>
      </c>
      <c r="F46" s="11">
        <v>0.837</v>
      </c>
      <c r="G46" s="11"/>
      <c r="H46" s="12">
        <v>20.46</v>
      </c>
      <c r="I46" s="12">
        <f ca="1">ROUND(INDIRECT(ADDRESS(ROW()+(0), COLUMN()+(-3), 1))*INDIRECT(ADDRESS(ROW()+(0), COLUMN()+(-1), 1)), 2)</f>
        <v>17.13</v>
      </c>
      <c r="J46" s="12"/>
    </row>
    <row r="47" spans="1:10" ht="13.50" thickBot="1" customHeight="1">
      <c r="A47" s="1" t="s">
        <v>115</v>
      </c>
      <c r="B47" s="1"/>
      <c r="C47" s="1"/>
      <c r="D47" s="10" t="s">
        <v>116</v>
      </c>
      <c r="E47" s="1" t="s">
        <v>117</v>
      </c>
      <c r="F47" s="11">
        <v>4.794</v>
      </c>
      <c r="G47" s="11"/>
      <c r="H47" s="12">
        <v>25.32</v>
      </c>
      <c r="I47" s="12">
        <f ca="1">ROUND(INDIRECT(ADDRESS(ROW()+(0), COLUMN()+(-3), 1))*INDIRECT(ADDRESS(ROW()+(0), COLUMN()+(-1), 1)), 2)</f>
        <v>121.38</v>
      </c>
      <c r="J47" s="12"/>
    </row>
    <row r="48" spans="1:10" ht="13.50" thickBot="1" customHeight="1">
      <c r="A48" s="1" t="s">
        <v>118</v>
      </c>
      <c r="B48" s="1"/>
      <c r="C48" s="1"/>
      <c r="D48" s="10" t="s">
        <v>119</v>
      </c>
      <c r="E48" s="1" t="s">
        <v>120</v>
      </c>
      <c r="F48" s="13">
        <v>2.397</v>
      </c>
      <c r="G48" s="13"/>
      <c r="H48" s="14">
        <v>21.72</v>
      </c>
      <c r="I48" s="14">
        <f ca="1">ROUND(INDIRECT(ADDRESS(ROW()+(0), COLUMN()+(-3), 1))*INDIRECT(ADDRESS(ROW()+(0), COLUMN()+(-1), 1)), 2)</f>
        <v>52.06</v>
      </c>
      <c r="J48" s="14"/>
    </row>
    <row r="49" spans="1:10" ht="13.50" thickBot="1" customHeight="1">
      <c r="A49" s="15"/>
      <c r="B49" s="15"/>
      <c r="C49" s="15"/>
      <c r="D49" s="15"/>
      <c r="E49" s="15"/>
      <c r="F49" s="9" t="s">
        <v>121</v>
      </c>
      <c r="G49" s="9"/>
      <c r="H49" s="9"/>
      <c r="I4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270.25</v>
      </c>
      <c r="J49" s="17"/>
    </row>
    <row r="50" spans="1:10" ht="13.50" thickBot="1" customHeight="1">
      <c r="A50" s="15">
        <v>4</v>
      </c>
      <c r="B50" s="15"/>
      <c r="C50" s="15"/>
      <c r="D50" s="15"/>
      <c r="E50" s="18" t="s">
        <v>122</v>
      </c>
      <c r="F50" s="18"/>
      <c r="G50" s="18"/>
      <c r="H50" s="15"/>
      <c r="I50" s="15"/>
      <c r="J50" s="15"/>
    </row>
    <row r="51" spans="1:10" ht="13.50" thickBot="1" customHeight="1">
      <c r="A51" s="19"/>
      <c r="B51" s="19"/>
      <c r="C51" s="19"/>
      <c r="D51" s="20" t="s">
        <v>123</v>
      </c>
      <c r="E51" s="19" t="s">
        <v>124</v>
      </c>
      <c r="F51" s="13">
        <v>2</v>
      </c>
      <c r="G51" s="13"/>
      <c r="H51" s="14">
        <f ca="1">ROUND(SUM(INDIRECT(ADDRESS(ROW()+(-2), COLUMN()+(1), 1)),INDIRECT(ADDRESS(ROW()+(-10), COLUMN()+(1), 1)),INDIRECT(ADDRESS(ROW()+(-15), COLUMN()+(1), 1))), 2)</f>
        <v>2237.49</v>
      </c>
      <c r="I51" s="14">
        <f ca="1">ROUND(INDIRECT(ADDRESS(ROW()+(0), COLUMN()+(-3), 1))*INDIRECT(ADDRESS(ROW()+(0), COLUMN()+(-1), 1))/100, 2)</f>
        <v>44.75</v>
      </c>
      <c r="J51" s="14"/>
    </row>
    <row r="52" spans="1:10" ht="13.50" thickBot="1" customHeight="1">
      <c r="A52" s="21" t="s">
        <v>125</v>
      </c>
      <c r="B52" s="21"/>
      <c r="C52" s="21"/>
      <c r="D52" s="22"/>
      <c r="E52" s="23"/>
      <c r="F52" s="24" t="s">
        <v>126</v>
      </c>
      <c r="G52" s="24"/>
      <c r="H52" s="25"/>
      <c r="I52" s="26">
        <f ca="1">ROUND(SUM(INDIRECT(ADDRESS(ROW()+(-1), COLUMN()+(0), 1)),INDIRECT(ADDRESS(ROW()+(-3), COLUMN()+(0), 1)),INDIRECT(ADDRESS(ROW()+(-11), COLUMN()+(0), 1)),INDIRECT(ADDRESS(ROW()+(-16), COLUMN()+(0), 1))), 2)</f>
        <v>2282.24</v>
      </c>
      <c r="J52" s="26"/>
    </row>
    <row r="55" spans="1:10" ht="13.50" thickBot="1" customHeight="1">
      <c r="A55" s="27" t="s">
        <v>127</v>
      </c>
      <c r="B55" s="27"/>
      <c r="C55" s="27"/>
      <c r="D55" s="27"/>
      <c r="E55" s="27"/>
      <c r="F55" s="27"/>
      <c r="G55" s="27" t="s">
        <v>128</v>
      </c>
      <c r="H55" s="27" t="s">
        <v>129</v>
      </c>
      <c r="I55" s="27"/>
      <c r="J55" s="27" t="s">
        <v>130</v>
      </c>
    </row>
    <row r="56" spans="1:10" ht="13.50" thickBot="1" customHeight="1">
      <c r="A56" s="28" t="s">
        <v>131</v>
      </c>
      <c r="B56" s="28"/>
      <c r="C56" s="28"/>
      <c r="D56" s="28"/>
      <c r="E56" s="28"/>
      <c r="F56" s="28"/>
      <c r="G56" s="29">
        <v>142010</v>
      </c>
      <c r="H56" s="29">
        <v>1.10201e+006</v>
      </c>
      <c r="I56" s="29"/>
      <c r="J56" s="29" t="s">
        <v>132</v>
      </c>
    </row>
    <row r="57" spans="1:10" ht="24.00" thickBot="1" customHeight="1">
      <c r="A57" s="30" t="s">
        <v>133</v>
      </c>
      <c r="B57" s="30"/>
      <c r="C57" s="30"/>
      <c r="D57" s="30"/>
      <c r="E57" s="30"/>
      <c r="F57" s="30"/>
      <c r="G57" s="31"/>
      <c r="H57" s="31"/>
      <c r="I57" s="31"/>
      <c r="J57" s="31"/>
    </row>
    <row r="60" spans="1:1" ht="33.75" thickBot="1" customHeight="1">
      <c r="A60" s="1" t="s">
        <v>134</v>
      </c>
      <c r="B60" s="1"/>
      <c r="C60" s="1"/>
      <c r="D60" s="1"/>
      <c r="E60" s="1"/>
      <c r="F60" s="1"/>
      <c r="G60" s="1"/>
      <c r="H60" s="1"/>
      <c r="I60" s="1"/>
      <c r="J60" s="1"/>
    </row>
    <row r="61" spans="1:1" ht="33.75" thickBot="1" customHeight="1">
      <c r="A61" s="1" t="s">
        <v>135</v>
      </c>
      <c r="B61" s="1"/>
      <c r="C61" s="1"/>
      <c r="D61" s="1"/>
      <c r="E61" s="1"/>
      <c r="F61" s="1"/>
      <c r="G61" s="1"/>
      <c r="H61" s="1"/>
      <c r="I61" s="1"/>
      <c r="J61" s="1"/>
    </row>
    <row r="62" spans="1:1" ht="33.75" thickBot="1" customHeight="1">
      <c r="A62" s="1" t="s">
        <v>136</v>
      </c>
      <c r="B62" s="1"/>
      <c r="C62" s="1"/>
      <c r="D62" s="1"/>
      <c r="E62" s="1"/>
      <c r="F62" s="1"/>
      <c r="G62" s="1"/>
      <c r="H62" s="1"/>
      <c r="I62" s="1"/>
      <c r="J62" s="1"/>
    </row>
  </sheetData>
  <mergeCells count="148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G20"/>
    <mergeCell ref="I20:J20"/>
    <mergeCell ref="A21:C21"/>
    <mergeCell ref="F21:G21"/>
    <mergeCell ref="I21:J21"/>
    <mergeCell ref="A22:C22"/>
    <mergeCell ref="F22:G22"/>
    <mergeCell ref="I22:J22"/>
    <mergeCell ref="A23:C23"/>
    <mergeCell ref="F23:G23"/>
    <mergeCell ref="I23:J23"/>
    <mergeCell ref="A24:C24"/>
    <mergeCell ref="F24:G24"/>
    <mergeCell ref="I24:J24"/>
    <mergeCell ref="A25:C25"/>
    <mergeCell ref="F25:G25"/>
    <mergeCell ref="I25:J25"/>
    <mergeCell ref="A26:C26"/>
    <mergeCell ref="F26:G26"/>
    <mergeCell ref="I26:J26"/>
    <mergeCell ref="A27:C27"/>
    <mergeCell ref="F27:G27"/>
    <mergeCell ref="I27:J27"/>
    <mergeCell ref="A28:C28"/>
    <mergeCell ref="F28:G28"/>
    <mergeCell ref="I28:J28"/>
    <mergeCell ref="A29:C29"/>
    <mergeCell ref="F29:G29"/>
    <mergeCell ref="I29:J29"/>
    <mergeCell ref="A30:C30"/>
    <mergeCell ref="F30:G30"/>
    <mergeCell ref="I30:J30"/>
    <mergeCell ref="A31:C31"/>
    <mergeCell ref="F31:G31"/>
    <mergeCell ref="I31:J31"/>
    <mergeCell ref="A32:C32"/>
    <mergeCell ref="F32:G32"/>
    <mergeCell ref="I32:J32"/>
    <mergeCell ref="A33:C33"/>
    <mergeCell ref="F33:G33"/>
    <mergeCell ref="I33:J33"/>
    <mergeCell ref="A34:C34"/>
    <mergeCell ref="F34:G34"/>
    <mergeCell ref="I34:J34"/>
    <mergeCell ref="A35:C35"/>
    <mergeCell ref="F35:G35"/>
    <mergeCell ref="I35:J35"/>
    <mergeCell ref="A36:C36"/>
    <mergeCell ref="F36:H36"/>
    <mergeCell ref="I36:J36"/>
    <mergeCell ref="A37:C37"/>
    <mergeCell ref="E37:G37"/>
    <mergeCell ref="I37:J37"/>
    <mergeCell ref="A38:C38"/>
    <mergeCell ref="F38:G38"/>
    <mergeCell ref="I38:J38"/>
    <mergeCell ref="A39:C39"/>
    <mergeCell ref="F39:G39"/>
    <mergeCell ref="I39:J39"/>
    <mergeCell ref="A40:C40"/>
    <mergeCell ref="F40:G40"/>
    <mergeCell ref="I40:J40"/>
    <mergeCell ref="A41:C41"/>
    <mergeCell ref="F41:H41"/>
    <mergeCell ref="I41:J41"/>
    <mergeCell ref="A42:C42"/>
    <mergeCell ref="E42:G42"/>
    <mergeCell ref="I42:J42"/>
    <mergeCell ref="A43:C43"/>
    <mergeCell ref="F43:G43"/>
    <mergeCell ref="I43:J43"/>
    <mergeCell ref="A44:C44"/>
    <mergeCell ref="F44:G44"/>
    <mergeCell ref="I44:J44"/>
    <mergeCell ref="A45:C45"/>
    <mergeCell ref="F45:G45"/>
    <mergeCell ref="I45:J45"/>
    <mergeCell ref="A46:C46"/>
    <mergeCell ref="F46:G46"/>
    <mergeCell ref="I46:J46"/>
    <mergeCell ref="A47:C47"/>
    <mergeCell ref="F47:G47"/>
    <mergeCell ref="I47:J47"/>
    <mergeCell ref="A48:C48"/>
    <mergeCell ref="F48:G48"/>
    <mergeCell ref="I48:J48"/>
    <mergeCell ref="A49:C49"/>
    <mergeCell ref="F49:H49"/>
    <mergeCell ref="I49:J49"/>
    <mergeCell ref="A50:C50"/>
    <mergeCell ref="E50:G50"/>
    <mergeCell ref="I50:J50"/>
    <mergeCell ref="A51:C51"/>
    <mergeCell ref="F51:G51"/>
    <mergeCell ref="I51:J51"/>
    <mergeCell ref="A52:E52"/>
    <mergeCell ref="F52:H52"/>
    <mergeCell ref="I52:J52"/>
    <mergeCell ref="A55:F55"/>
    <mergeCell ref="H55:I55"/>
    <mergeCell ref="A56:F56"/>
    <mergeCell ref="G56:G57"/>
    <mergeCell ref="H56:I57"/>
    <mergeCell ref="J56:J57"/>
    <mergeCell ref="A57:F57"/>
    <mergeCell ref="A60:J60"/>
    <mergeCell ref="A61:J61"/>
    <mergeCell ref="A62:J62"/>
  </mergeCells>
  <pageMargins left="0.147638" right="0.147638" top="0.206693" bottom="0.206693" header="0.0" footer="0.0"/>
  <pageSetup paperSize="9" orientation="portrait"/>
  <rowBreaks count="0" manualBreakCount="0">
    </rowBreaks>
</worksheet>
</file>