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<sst xmlns="http://schemas.openxmlformats.org/spreadsheetml/2006/main" count="32" uniqueCount="32">
  <si>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</si>
  <si>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QLT010</t>
  </si>
  <si>
    <t xml:space="preserve">U</t>
  </si>
  <si>
    <t xml:space="preserve">Sistema "VELUX" de tub solar per a cobertes inclinades.</t>
  </si>
  <si>
    <r>
      <rPr>
        <sz val="8.25"/>
        <color rgb="FF000000"/>
        <rFont val="Arial"/>
        <family val="2"/>
      </rPr>
      <t xml:space="preserve">Tub solar rígid, model TWR 0K14 2010 "VELUX", de 35 cm de diàmetre, instal·lat en cobertes inclinades amb pendents de 15° a 60° i teulada de perfil ondulat de teula, fibrociment o materials similars, mitjançant 1 extensió rígida d'alumini, amb revestiment interior reflector, model ZTR 0K14, de 62 cm de longitud i 35 cm de diàmetre.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</si>
  <si>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</si>
  <si>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</si>
  <si>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</si>
  <si>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</si>
  <si>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</si>
  <si>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</si>
  <si>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</si>
  <si>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mt21trv010e</t>
  </si>
  <si>
    <t xml:space="preserve">U</t>
  </si>
  <si>
    <t xml:space="preserve">Tub solar rígid, model TWR 0K14 2010 "VELUX", de 35 cm de diàmetre, compost per un marc integrat de 43x43 cm amb cèrcol d'estanquitat de poliuretà, de color negre, valona d'alumini, tapa de vidre trempat de 4 mm, dos tubs rígids d'alumini, amb revestiment interior reflector, de 62 cm de longitud i 35 cm de diàmetre, dos colzes regulables entre 0° i 45°, kit difusor amb doble panell acrílic aïllant i anell embellidor interior, de plàstic, de color blanc, per a instal·lació en cobertes inclinades amb pendents de 15° a 60° i teulada de perfil ondulat de teula, fibrociment o materials similars</t>
  </si>
  <si>
    <t xml:space="preserve">mt21trv020c</t>
  </si>
  <si>
    <t xml:space="preserve">U</t>
  </si>
  <si>
    <t xml:space="preserve">Extensió rígida d'alumini, amb revestiment interior reflector, per a tub solar, model ZTR 0K14 0062 "VELUX", de 62 cm de longitud i 35 cm de diàmetre.</t>
  </si>
  <si>
    <t xml:space="preserve">Subtotal materials:</t>
  </si>
  <si>
    <t xml:space="preserve">Mà d'obra</t>
  </si>
  <si>
    <t xml:space="preserve">mo011</t>
  </si>
  <si>
    <t xml:space="preserve">h</t>
  </si>
  <si>
    <t xml:space="preserve">Oficial 1ª muntador.</t>
  </si>
  <si>
    <t xml:space="preserve">mo080</t>
  </si>
  <si>
    <t xml:space="preserve">h</t>
  </si>
  <si>
    <t xml:space="preserve">Ajudant muntador.</t>
  </si>
  <si>
    <t xml:space="preserve">Subtotal mà d'obra:</t>
  </si>
  <si>
    <t xml:space="preserve">Costos directes complementaris</t>
  </si>
  <si>
    <t xml:space="preserve">%</t>
  </si>
  <si>
    <t xml:space="preserve">Costos directes complementaris</t>
  </si>
  <si>
    <t xml:space="preserve">Cost de manteniment decennal: 405,32€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</si>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</sst>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1.53" customWidth="1"/>
    <col min="4" max="4" width="5.10" customWidth="1"/>
    <col min="5" max="5" width="76.33"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480</v>
      </c>
      <c r="H10" s="12">
        <f ca="1">ROUND(INDIRECT(ADDRESS(ROW()+(0), COLUMN()+(-2), 1))*INDIRECT(ADDRESS(ROW()+(0), COLUMN()+(-1), 1)), 2)</f>
        <v>480</v>
      </c>
    </row>
    <row r="11" spans="1:8" ht="24.00" thickBot="1" customHeight="1">
      <c r="A11" s="1" t="s">
        <v>15</v>
      </c>
      <c r="B11" s="1"/>
      <c r="C11" s="10" t="s">
        <v>16</v>
      </c>
      <c r="D11" s="10"/>
      <c r="E11" s="1" t="s">
        <v>17</v>
      </c>
      <c r="F11" s="13">
        <v>1</v>
      </c>
      <c r="G11" s="14">
        <v>81</v>
      </c>
      <c r="H11" s="14">
        <f ca="1">ROUND(INDIRECT(ADDRESS(ROW()+(0), COLUMN()+(-2), 1))*INDIRECT(ADDRESS(ROW()+(0), COLUMN()+(-1), 1)), 2)</f>
        <v>81</v>
      </c>
    </row>
    <row r="12" spans="1:8" ht="13.50" thickBot="1" customHeight="1">
      <c r="A12" s="15"/>
      <c r="B12" s="15"/>
      <c r="C12" s="15"/>
      <c r="D12" s="15"/>
      <c r="E12" s="15"/>
      <c r="F12" s="9" t="s">
        <v>18</v>
      </c>
      <c r="G12" s="9"/>
      <c r="H12" s="17">
        <f ca="1">ROUND(SUM(INDIRECT(ADDRESS(ROW()+(-1), COLUMN()+(0), 1)),INDIRECT(ADDRESS(ROW()+(-2), COLUMN()+(0), 1))), 2)</f>
        <v>561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1.439</v>
      </c>
      <c r="G14" s="12">
        <v>30.63</v>
      </c>
      <c r="H14" s="12">
        <f ca="1">ROUND(INDIRECT(ADDRESS(ROW()+(0), COLUMN()+(-2), 1))*INDIRECT(ADDRESS(ROW()+(0), COLUMN()+(-1), 1)), 2)</f>
        <v>44.08</v>
      </c>
    </row>
    <row r="15" spans="1:8" ht="13.50" thickBot="1" customHeight="1">
      <c r="A15" s="1" t="s">
        <v>23</v>
      </c>
      <c r="B15" s="1"/>
      <c r="C15" s="10" t="s">
        <v>24</v>
      </c>
      <c r="D15" s="10"/>
      <c r="E15" s="1" t="s">
        <v>25</v>
      </c>
      <c r="F15" s="13">
        <v>0.599</v>
      </c>
      <c r="G15" s="14">
        <v>26.39</v>
      </c>
      <c r="H15" s="14">
        <f ca="1">ROUND(INDIRECT(ADDRESS(ROW()+(0), COLUMN()+(-2), 1))*INDIRECT(ADDRESS(ROW()+(0), COLUMN()+(-1), 1)), 2)</f>
        <v>15.81</v>
      </c>
    </row>
    <row r="16" spans="1:8" ht="13.50" thickBot="1" customHeight="1">
      <c r="A16" s="15"/>
      <c r="B16" s="15"/>
      <c r="C16" s="15"/>
      <c r="D16" s="15"/>
      <c r="E16" s="15"/>
      <c r="F16" s="9" t="s">
        <v>26</v>
      </c>
      <c r="G16" s="9"/>
      <c r="H16" s="17">
        <f ca="1">ROUND(SUM(INDIRECT(ADDRESS(ROW()+(-1), COLUMN()+(0), 1)),INDIRECT(ADDRESS(ROW()+(-2), COLUMN()+(0), 1))), 2)</f>
        <v>59.89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620.89</v>
      </c>
      <c r="H18" s="14">
        <f ca="1">ROUND(INDIRECT(ADDRESS(ROW()+(0), COLUMN()+(-2), 1))*INDIRECT(ADDRESS(ROW()+(0), COLUMN()+(-1), 1))/100, 2)</f>
        <v>12.42</v>
      </c>
    </row>
    <row r="19" spans="1:8" ht="13.50" thickBot="1" customHeight="1">
      <c r="A19" s="21" t="s">
        <v>30</v>
      </c>
      <c r="B19" s="21"/>
      <c r="C19" s="22"/>
      <c r="D19" s="22"/>
      <c r="E19" s="23"/>
      <c r="F19" s="24" t="s">
        <v>31</v>
      </c>
      <c r="G19" s="25"/>
      <c r="H19" s="26">
        <f ca="1">ROUND(SUM(INDIRECT(ADDRESS(ROW()+(-1), COLUMN()+(0), 1)),INDIRECT(ADDRESS(ROW()+(-3), COLUMN()+(0), 1)),INDIRECT(ADDRESS(ROW()+(-7), COLUMN()+(0), 1))), 2)</f>
        <v>633.31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