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<sst xmlns="http://schemas.openxmlformats.org/spreadsheetml/2006/main" count="61" uniqueCount="61">
  <si>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</si>
  <si>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USF010</t>
  </si>
  <si>
    <t xml:space="preserve">U</t>
  </si>
  <si>
    <t xml:space="preserve">Equip de depuració amb separador de greixos, fosa sèptica i filtre biològic anaeròbic.</t>
  </si>
  <si>
    <r>
      <rPr>
        <sz val="8.25"/>
        <color rgb="FF000000"/>
        <rFont val="Arial"/>
        <family val="2"/>
      </rPr>
      <t xml:space="preserve">Equip de depuració de polietilè d'alta densitat format per separador de greixos, fosa sèptica i filtre anaeròbic, fins a </t>
    </r>
    <r>
      <rPr>
        <b/>
        <sz val="8.25"/>
        <color rgb="FF000000"/>
        <rFont val="Arial"/>
        <family val="2"/>
      </rPr>
      <t xml:space="preserve">5</t>
    </r>
    <r>
      <rPr>
        <sz val="8.25"/>
        <color rgb="FF000000"/>
        <rFont val="Arial"/>
        <family val="2"/>
      </rPr>
      <t xml:space="preserve"> usuaris.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</si>
  <si>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</si>
  <si>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</si>
  <si>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</si>
  <si>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</si>
  <si>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</si>
  <si>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</si>
  <si>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</si>
  <si>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mt01ara010</t>
  </si>
  <si>
    <t xml:space="preserve">m³</t>
  </si>
  <si>
    <t xml:space="preserve">Sorra de 0 a 5 mm de diàmetre.</t>
  </si>
  <si>
    <t xml:space="preserve">mt46fgp010a</t>
  </si>
  <si>
    <t xml:space="preserve">U</t>
  </si>
  <si>
    <t xml:space="preserve">Separador de greixos de polietilè d'alta densitat per pretractament d'aigües residuals grises, volum 100 l, capacitat per a 5 usuaris (H.E.).</t>
  </si>
  <si>
    <t xml:space="preserve">mt46fsp010a</t>
  </si>
  <si>
    <t xml:space="preserve">U</t>
  </si>
  <si>
    <t xml:space="preserve">Fosa sèptica de polietilè d'alta densitat per tractament anaeròbic per digestió, volum 400 l, capacitat per a 5 usuaris (H.E.).</t>
  </si>
  <si>
    <t xml:space="preserve">mt46fbp010a</t>
  </si>
  <si>
    <t xml:space="preserve">U</t>
  </si>
  <si>
    <t xml:space="preserve">Filtre biològic de polietilè d'alta densitat per tractament secundari anaeròbic per digestió, volum 500 l, capacitat per a 5 usuaris (H.E.).</t>
  </si>
  <si>
    <t xml:space="preserve">mt01arr010b</t>
  </si>
  <si>
    <t xml:space="preserve">t</t>
  </si>
  <si>
    <t xml:space="preserve">Grava de pedrera, de 20 a 30 mm de diàmetre.</t>
  </si>
  <si>
    <t xml:space="preserve">mt10haf010psc</t>
  </si>
  <si>
    <t xml:space="preserve">m³</t>
  </si>
  <si>
    <t xml:space="preserve">Formigó HA-30/B/20/IIb+Qb, fabricat en central, amb ciment SR.</t>
  </si>
  <si>
    <t xml:space="preserve">mt07ame010g</t>
  </si>
  <si>
    <t xml:space="preserve">m²</t>
  </si>
  <si>
    <t xml:space="preserve">Malla electrosoldada ME 15x15 Ø 6-6 B 500 T 6x2,20 UNE-EN 10080.</t>
  </si>
  <si>
    <t xml:space="preserve">mt46fwa010</t>
  </si>
  <si>
    <t xml:space="preserve">U</t>
  </si>
  <si>
    <t xml:space="preserve">Pericó de registre, canonades i elements de connexió.</t>
  </si>
  <si>
    <t xml:space="preserve">Subtotal materials:</t>
  </si>
  <si>
    <t xml:space="preserve">Equip i maquinària</t>
  </si>
  <si>
    <t xml:space="preserve">mq01ret020c</t>
  </si>
  <si>
    <t xml:space="preserve">h</t>
  </si>
  <si>
    <t xml:space="preserve">Retrocarregadora sobre pneumàtics, de 74,9 kW.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</si>
  <si>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</si>
  <si>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</si>
  <si>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</si>
  <si>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</si>
  <si>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</si>
  <si>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</si>
  <si>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</si>
  <si>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</si>
  <si>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</si>
  <si>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</si>
  <si>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</si>
  <si>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</si>
  <si>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</si>
  <si>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</si>
  <si>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</si>
  <si>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</si>
  <si>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</si>
  <si>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</si>
  <si>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849,02€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</si>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</sst>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63" customWidth="1"/>
    <col min="5" max="5" width="53.21" customWidth="1"/>
    <col min="6" max="6" width="14.4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0">
        <v>0.800000</v>
      </c>
      <c r="G10" s="11">
        <v>12.020000</v>
      </c>
      <c r="H10" s="11">
        <f ca="1">ROUND(INDIRECT(ADDRESS(ROW()+(0), COLUMN()+(-2), 1))*INDIRECT(ADDRESS(ROW()+(0), COLUMN()+(-1), 1)), 2)</f>
        <v>9.620000</v>
      </c>
    </row>
    <row r="11" spans="1:8" ht="34.5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0">
        <v>1.000000</v>
      </c>
      <c r="G11" s="11">
        <v>190.000000</v>
      </c>
      <c r="H11" s="11">
        <f ca="1">ROUND(INDIRECT(ADDRESS(ROW()+(0), COLUMN()+(-2), 1))*INDIRECT(ADDRESS(ROW()+(0), COLUMN()+(-1), 1)), 2)</f>
        <v>190.000000</v>
      </c>
    </row>
    <row r="12" spans="1:8" ht="34.50" thickBot="1" customHeight="1">
      <c r="A12" s="1" t="s">
        <v>18</v>
      </c>
      <c r="B12" s="1"/>
      <c r="C12" s="1"/>
      <c r="D12" s="9" t="s">
        <v>19</v>
      </c>
      <c r="E12" s="1" t="s">
        <v>20</v>
      </c>
      <c r="F12" s="10">
        <v>1.000000</v>
      </c>
      <c r="G12" s="11">
        <v>392.000000</v>
      </c>
      <c r="H12" s="11">
        <f ca="1">ROUND(INDIRECT(ADDRESS(ROW()+(0), COLUMN()+(-2), 1))*INDIRECT(ADDRESS(ROW()+(0), COLUMN()+(-1), 1)), 2)</f>
        <v>392.000000</v>
      </c>
    </row>
    <row r="13" spans="1:8" ht="34.50" thickBot="1" customHeight="1">
      <c r="A13" s="1" t="s">
        <v>21</v>
      </c>
      <c r="B13" s="1"/>
      <c r="C13" s="1"/>
      <c r="D13" s="9" t="s">
        <v>22</v>
      </c>
      <c r="E13" s="1" t="s">
        <v>23</v>
      </c>
      <c r="F13" s="10">
        <v>1.000000</v>
      </c>
      <c r="G13" s="11">
        <v>622.500000</v>
      </c>
      <c r="H13" s="11">
        <f ca="1">ROUND(INDIRECT(ADDRESS(ROW()+(0), COLUMN()+(-2), 1))*INDIRECT(ADDRESS(ROW()+(0), COLUMN()+(-1), 1)), 2)</f>
        <v>622.500000</v>
      </c>
    </row>
    <row r="14" spans="1:8" ht="13.50" thickBot="1" customHeight="1">
      <c r="A14" s="1" t="s">
        <v>24</v>
      </c>
      <c r="B14" s="1"/>
      <c r="C14" s="1"/>
      <c r="D14" s="9" t="s">
        <v>25</v>
      </c>
      <c r="E14" s="1" t="s">
        <v>26</v>
      </c>
      <c r="F14" s="10">
        <v>2.000000</v>
      </c>
      <c r="G14" s="11">
        <v>7.230000</v>
      </c>
      <c r="H14" s="11">
        <f ca="1">ROUND(INDIRECT(ADDRESS(ROW()+(0), COLUMN()+(-2), 1))*INDIRECT(ADDRESS(ROW()+(0), COLUMN()+(-1), 1)), 2)</f>
        <v>14.460000</v>
      </c>
    </row>
    <row r="15" spans="1:8" ht="13.50" thickBot="1" customHeight="1">
      <c r="A15" s="1" t="s">
        <v>27</v>
      </c>
      <c r="B15" s="1"/>
      <c r="C15" s="1"/>
      <c r="D15" s="9" t="s">
        <v>28</v>
      </c>
      <c r="E15" s="1" t="s">
        <v>29</v>
      </c>
      <c r="F15" s="10">
        <v>0.800000</v>
      </c>
      <c r="G15" s="11">
        <v>93.360000</v>
      </c>
      <c r="H15" s="11">
        <f ca="1">ROUND(INDIRECT(ADDRESS(ROW()+(0), COLUMN()+(-2), 1))*INDIRECT(ADDRESS(ROW()+(0), COLUMN()+(-1), 1)), 2)</f>
        <v>74.690000</v>
      </c>
    </row>
    <row r="16" spans="1:8" ht="24.00" thickBot="1" customHeight="1">
      <c r="A16" s="1" t="s">
        <v>30</v>
      </c>
      <c r="B16" s="1"/>
      <c r="C16" s="1"/>
      <c r="D16" s="9" t="s">
        <v>31</v>
      </c>
      <c r="E16" s="1" t="s">
        <v>32</v>
      </c>
      <c r="F16" s="10">
        <v>4.000000</v>
      </c>
      <c r="G16" s="11">
        <v>2.170000</v>
      </c>
      <c r="H16" s="11">
        <f ca="1">ROUND(INDIRECT(ADDRESS(ROW()+(0), COLUMN()+(-2), 1))*INDIRECT(ADDRESS(ROW()+(0), COLUMN()+(-1), 1)), 2)</f>
        <v>8.680000</v>
      </c>
    </row>
    <row r="17" spans="1:8" ht="13.50" thickBot="1" customHeight="1">
      <c r="A17" s="1" t="s">
        <v>33</v>
      </c>
      <c r="B17" s="1"/>
      <c r="C17" s="1"/>
      <c r="D17" s="9" t="s">
        <v>34</v>
      </c>
      <c r="E17" s="1" t="s">
        <v>35</v>
      </c>
      <c r="F17" s="12">
        <v>5.000000</v>
      </c>
      <c r="G17" s="13">
        <v>90.000000</v>
      </c>
      <c r="H17" s="13">
        <f ca="1">ROUND(INDIRECT(ADDRESS(ROW()+(0), COLUMN()+(-2), 1))*INDIRECT(ADDRESS(ROW()+(0), COLUMN()+(-1), 1)), 2)</f>
        <v>450.000000</v>
      </c>
    </row>
    <row r="18" spans="1:8" ht="13.50" thickBot="1" customHeight="1">
      <c r="A18" s="14"/>
      <c r="B18" s="14"/>
      <c r="C18" s="14"/>
      <c r="D18" s="14"/>
      <c r="E18" s="14"/>
      <c r="F18" s="8" t="s">
        <v>36</v>
      </c>
      <c r="G18" s="8"/>
      <c r="H18" s="1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1761.950000</v>
      </c>
    </row>
    <row r="19" spans="1:8" ht="13.50" thickBot="1" customHeight="1">
      <c r="A19" s="14">
        <v>2.000000</v>
      </c>
      <c r="B19" s="14"/>
      <c r="C19" s="14"/>
      <c r="D19" s="14"/>
      <c r="E19" s="17" t="s">
        <v>37</v>
      </c>
      <c r="F19" s="17"/>
      <c r="G19" s="14"/>
      <c r="H19" s="14"/>
    </row>
    <row r="20" spans="1:8" ht="13.50" thickBot="1" customHeight="1">
      <c r="A20" s="1" t="s">
        <v>38</v>
      </c>
      <c r="B20" s="1"/>
      <c r="C20" s="1"/>
      <c r="D20" s="9" t="s">
        <v>39</v>
      </c>
      <c r="E20" s="1" t="s">
        <v>40</v>
      </c>
      <c r="F20" s="12">
        <v>0.907000</v>
      </c>
      <c r="G20" s="13">
        <v>40.450000</v>
      </c>
      <c r="H20" s="13">
        <f ca="1">ROUND(INDIRECT(ADDRESS(ROW()+(0), COLUMN()+(-2), 1))*INDIRECT(ADDRESS(ROW()+(0), COLUMN()+(-1), 1)), 2)</f>
        <v>36.690000</v>
      </c>
    </row>
    <row r="21" spans="1:8" ht="13.50" thickBot="1" customHeight="1">
      <c r="A21" s="14"/>
      <c r="B21" s="14"/>
      <c r="C21" s="14"/>
      <c r="D21" s="14"/>
      <c r="E21" s="14"/>
      <c r="F21" s="8" t="s">
        <v>41</v>
      </c>
      <c r="G21" s="8"/>
      <c r="H21" s="16">
        <f ca="1">ROUND(SUM(INDIRECT(ADDRESS(ROW()+(-1), COLUMN()+(0), 1))), 2)</f>
        <v>36.690000</v>
      </c>
    </row>
    <row r="22" spans="1:8" ht="13.50" thickBot="1" customHeight="1">
      <c r="A22" s="14">
        <v>3.000000</v>
      </c>
      <c r="B22" s="14"/>
      <c r="C22" s="14"/>
      <c r="D22" s="14"/>
      <c r="E22" s="17" t="s">
        <v>42</v>
      </c>
      <c r="F22" s="17"/>
      <c r="G22" s="14"/>
      <c r="H22" s="14"/>
    </row>
    <row r="23" spans="1:8" ht="13.50" thickBot="1" customHeight="1">
      <c r="A23" s="1" t="s">
        <v>43</v>
      </c>
      <c r="B23" s="1"/>
      <c r="C23" s="1"/>
      <c r="D23" s="9" t="s">
        <v>44</v>
      </c>
      <c r="E23" s="1" t="s">
        <v>45</v>
      </c>
      <c r="F23" s="10">
        <v>2.371000</v>
      </c>
      <c r="G23" s="11">
        <v>23.300000</v>
      </c>
      <c r="H23" s="11">
        <f ca="1">ROUND(INDIRECT(ADDRESS(ROW()+(0), COLUMN()+(-2), 1))*INDIRECT(ADDRESS(ROW()+(0), COLUMN()+(-1), 1)), 2)</f>
        <v>55.240000</v>
      </c>
    </row>
    <row r="24" spans="1:8" ht="13.50" thickBot="1" customHeight="1">
      <c r="A24" s="1" t="s">
        <v>46</v>
      </c>
      <c r="B24" s="1"/>
      <c r="C24" s="1"/>
      <c r="D24" s="9" t="s">
        <v>47</v>
      </c>
      <c r="E24" s="1" t="s">
        <v>48</v>
      </c>
      <c r="F24" s="10">
        <v>2.371000</v>
      </c>
      <c r="G24" s="11">
        <v>20.680000</v>
      </c>
      <c r="H24" s="11">
        <f ca="1">ROUND(INDIRECT(ADDRESS(ROW()+(0), COLUMN()+(-2), 1))*INDIRECT(ADDRESS(ROW()+(0), COLUMN()+(-1), 1)), 2)</f>
        <v>49.030000</v>
      </c>
    </row>
    <row r="25" spans="1:8" ht="13.50" thickBot="1" customHeight="1">
      <c r="A25" s="1" t="s">
        <v>49</v>
      </c>
      <c r="B25" s="1"/>
      <c r="C25" s="1"/>
      <c r="D25" s="9" t="s">
        <v>50</v>
      </c>
      <c r="E25" s="1" t="s">
        <v>51</v>
      </c>
      <c r="F25" s="10">
        <v>2.845000</v>
      </c>
      <c r="G25" s="11">
        <v>24.080000</v>
      </c>
      <c r="H25" s="11">
        <f ca="1">ROUND(INDIRECT(ADDRESS(ROW()+(0), COLUMN()+(-2), 1))*INDIRECT(ADDRESS(ROW()+(0), COLUMN()+(-1), 1)), 2)</f>
        <v>68.510000</v>
      </c>
    </row>
    <row r="26" spans="1:8" ht="13.50" thickBot="1" customHeight="1">
      <c r="A26" s="1" t="s">
        <v>52</v>
      </c>
      <c r="B26" s="1"/>
      <c r="C26" s="1"/>
      <c r="D26" s="9" t="s">
        <v>53</v>
      </c>
      <c r="E26" s="1" t="s">
        <v>54</v>
      </c>
      <c r="F26" s="12">
        <v>2.845000</v>
      </c>
      <c r="G26" s="13">
        <v>20.650000</v>
      </c>
      <c r="H26" s="13">
        <f ca="1">ROUND(INDIRECT(ADDRESS(ROW()+(0), COLUMN()+(-2), 1))*INDIRECT(ADDRESS(ROW()+(0), COLUMN()+(-1), 1)), 2)</f>
        <v>58.750000</v>
      </c>
    </row>
    <row r="27" spans="1:8" ht="13.50" thickBot="1" customHeight="1">
      <c r="A27" s="14"/>
      <c r="B27" s="14"/>
      <c r="C27" s="14"/>
      <c r="D27" s="14"/>
      <c r="E27" s="14"/>
      <c r="F27" s="8" t="s">
        <v>55</v>
      </c>
      <c r="G27" s="8"/>
      <c r="H27" s="16">
        <f ca="1">ROUND(SUM(INDIRECT(ADDRESS(ROW()+(-1), COLUMN()+(0), 1)),INDIRECT(ADDRESS(ROW()+(-2), COLUMN()+(0), 1)),INDIRECT(ADDRESS(ROW()+(-3), COLUMN()+(0), 1)),INDIRECT(ADDRESS(ROW()+(-4), COLUMN()+(0), 1))), 2)</f>
        <v>231.530000</v>
      </c>
    </row>
    <row r="28" spans="1:8" ht="13.50" thickBot="1" customHeight="1">
      <c r="A28" s="14">
        <v>4.000000</v>
      </c>
      <c r="B28" s="14"/>
      <c r="C28" s="14"/>
      <c r="D28" s="14"/>
      <c r="E28" s="17" t="s">
        <v>56</v>
      </c>
      <c r="F28" s="17"/>
      <c r="G28" s="14"/>
      <c r="H28" s="14"/>
    </row>
    <row r="29" spans="1:8" ht="13.50" thickBot="1" customHeight="1">
      <c r="A29" s="18"/>
      <c r="B29" s="18"/>
      <c r="C29" s="18"/>
      <c r="D29" s="19" t="s">
        <v>57</v>
      </c>
      <c r="E29" s="18" t="s">
        <v>58</v>
      </c>
      <c r="F29" s="12">
        <v>2.000000</v>
      </c>
      <c r="G29" s="13">
        <f ca="1">ROUND(SUM(INDIRECT(ADDRESS(ROW()+(-2), COLUMN()+(1), 1)),INDIRECT(ADDRESS(ROW()+(-8), COLUMN()+(1), 1)),INDIRECT(ADDRESS(ROW()+(-11), COLUMN()+(1), 1))), 2)</f>
        <v>2030.170000</v>
      </c>
      <c r="H29" s="13">
        <f ca="1">ROUND(INDIRECT(ADDRESS(ROW()+(0), COLUMN()+(-2), 1))*INDIRECT(ADDRESS(ROW()+(0), COLUMN()+(-1), 1))/100, 2)</f>
        <v>40.600000</v>
      </c>
    </row>
    <row r="30" spans="1:8" ht="13.50" thickBot="1" customHeight="1">
      <c r="A30" s="20" t="s">
        <v>59</v>
      </c>
      <c r="B30" s="20"/>
      <c r="C30" s="20"/>
      <c r="D30" s="21"/>
      <c r="E30" s="22"/>
      <c r="F30" s="23" t="s">
        <v>60</v>
      </c>
      <c r="G30" s="24"/>
      <c r="H30" s="25">
        <f ca="1">ROUND(SUM(INDIRECT(ADDRESS(ROW()+(-1), COLUMN()+(0), 1)),INDIRECT(ADDRESS(ROW()+(-3), COLUMN()+(0), 1)),INDIRECT(ADDRESS(ROW()+(-9), COLUMN()+(0), 1)),INDIRECT(ADDRESS(ROW()+(-12), COLUMN()+(0), 1))), 2)</f>
        <v>2070.770000</v>
      </c>
    </row>
  </sheetData>
  <mergeCells count="3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  <mergeCell ref="A22:C22"/>
    <mergeCell ref="E22:F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E30"/>
    <mergeCell ref="F30:G30"/>
  </mergeCells>
  <pageMargins left="0.620079" right="0.472441" top="0.472441" bottom="0.472441" header="0.0" footer="0.0"/>
  <pageSetup paperSize="9" orientation="portrait"/>
  <rowBreaks count="0" manualBreakCount="0">
    </rowBreaks>
</worksheet>
</file>