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<sst xmlns="http://schemas.openxmlformats.org/spreadsheetml/2006/main" count="134" uniqueCount="134">
  <si>
    <t xml:space="preserve"/>
  </si>
  <si>
    <t xml:space="preserve">FLY010</t>
  </si>
  <si>
    <t xml:space="preserve">m²</t>
  </si>
  <si>
    <t xml:space="preserve">Façana lleugera de plaques. Sistema Aquapanel Outdoor "KNAUF".</t>
  </si>
  <si>
    <r>
      <rPr>
        <sz val="8.25"/>
        <color rgb="FF000000"/>
        <rFont val="Arial"/>
        <family val="2"/>
      </rPr>
      <t xml:space="preserve">Façana lleugera de plaques. Sistema Aquapanel Outdoor WM311C.es "KNAUF" amb DAU núm. 09/052 F, format per: ESTRUCTURA EXTERIOR: estructura metàl·lica d'acer Z4 (Z450) galvanitzat especial de canals horitzontals de 100/40/0,7 mm GRC 0,70 i muntants verticals de 100/50/1 mm GRC 1 amb una modulació de 400 mm i disposició normal "N"; AÏLLAMENT EXTERIOR: panell rígid de llana mineral, segons UNE-EN 13162, no revestit de doble densitat, de 90 mm d'espessor, resistència tèrmica 2,6 m²K/W, conductivitat tèrmica 0,034 W/(mK), col·locat entre els muntants de l'estructura portant; PLACA EXTERIOR: placa de ciment Pòrtland Aquapanel Outdoor "KNAUF" de 12,5x1200x2400 mm, revestida amb una capa de fibra de vidre embeguda en ambdues cares; ESTRUCTURA INTERIOR: estructura metàl·lica d'acer galvanitzat de canals horitzontals de 48/30 i muntants verticals de 48/35 amb una modulació de 400 mm i disposició normal "N"; AÏLLAMENT INTERIOR: panell semirígid de llana mineral, segons UNE-EN 13162, de 40 mm d'espessor, resistència tèrmica 1,2 m²K/W, conductivitat tèrmica 0,033 W/(mK), col·locat entre els muntants de l'estructura portant; PLAQUES INTERIORS: dues plaques de guix laminat (una placa Standard (A) de 12,5 mm d'espessor i una placa Standard + Alumini (BV) de 15 mm d'espessor); IMPERMEABILITZACIÓ: làmina altament transpirable, impermeable a l'aigua de pluja, Tyvek StuccoWrap, fixada als muntants de l'estructura metàl·lica per la cara exterior; REVESTIMENT EXTERIOR: capa base de morter Aquapanel Outdoor armat amb malla de fibra de vidre Aquapanel Outdoor i capa d'acabat de morter GRC acabat petri, sobre emprimació Fondo Pétreo GRC. Inclús banda acústica, cargols per a la fixació de les plaques, fixacions per a l'ancoratge dels perfils, pasta de material d'unió Perlfix, per al segellat de trobades perimetrals, pasta Jointfiller 24H "KNAUF" i cinta "KNAUF", per al tractament de junts entre plaques interiors, morter Aquapanel Outdoor "KNAUF" i cinta Aquapanel "KNAUF", per al tractament de junts entre plaques exteriors, perfil de PVC amb malla de fibra de vidre antiàlcalis, "KNAUF", per a acabat de llindes, i cinta adhesiva de doble cara per a la fixació de la làmina altament transpirable. El preu inclou la resolució de buits de façana.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</si>
  <si>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</si>
  <si>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</si>
  <si>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</si>
  <si>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</si>
  <si>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</si>
  <si>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</si>
  <si>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</si>
  <si>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mt12pck020d</t>
  </si>
  <si>
    <t xml:space="preserve">m</t>
  </si>
  <si>
    <t xml:space="preserve">Banda acústica de dilatació autoadhesiva, d'escuma de poliuretà de cel·les tancades "KNAUF", de 3,2 mm d'espessor i 95 mm d'amplada, resistència tèrmica 0,10 m²K/W, conductivitat tèrmica 0,032 W/(mK).</t>
  </si>
  <si>
    <t xml:space="preserve">mt12pak020c</t>
  </si>
  <si>
    <t xml:space="preserve">m</t>
  </si>
  <si>
    <t xml:space="preserve">Canal 100/40/0,7 mm GRC 0,7 "KNAUF" d'acer Z4 (Z450) galvanitzat especial, per a sistema Aquapanel Outdoor. Segons UNE-EN 14195.</t>
  </si>
  <si>
    <t xml:space="preserve">mt12pak030ib</t>
  </si>
  <si>
    <t xml:space="preserve">m</t>
  </si>
  <si>
    <t xml:space="preserve">Muntant 100/50/1 mm GRC 1 "KNAUF" d'acer Z4 (Z450) galvanitzat especial, per a sistema Aquapanel Outdoor. Segons UNE-EN 14195.</t>
  </si>
  <si>
    <t xml:space="preserve">mt16lra020ahm</t>
  </si>
  <si>
    <t xml:space="preserve">m²</t>
  </si>
  <si>
    <t xml:space="preserve">Panell rígid de llana mineral, segons UNE-EN 13162, no revestit de doble densitat, de 90 mm d'espessor, resistència tèrmica 2,6 m²K/W, conductivitat tèrmica 0,034 W/(mK), impermeable a l'aigua de pluja, Euroclasse A1 de reacció al foc segons UNE-EN 13501-1, capacitat d'absorció d'aigua a curt termini &lt;=1 kg/m² i factor de resistència a la difusió del vapor d'aigua 1,3.</t>
  </si>
  <si>
    <t xml:space="preserve">mt15mkv010</t>
  </si>
  <si>
    <t xml:space="preserve">m²</t>
  </si>
  <si>
    <t xml:space="preserve">Làmina altament transpirable impermeable a l'aigua de pluja, de polietilè teixit no filat, Tyvek StuccoWrap "KNAUF", de 0,22 mm d'espessor i 82 g/m², de 0,03 m de gruix d'aire equivalent enfront de la difusió de vapor d'aigua, segons UNE-EN 1931, estanquitat a l'aigua classe W1 segons UNE-EN 1928, (Euroclasse E de reacció al foc, segons UNE-EN 13501-1), per col·locar en sistemes de tancaments i revestiments de façanes Aquapanel, subministrada en rotllos de 1,50x75 m, segons UNE-EN 13859-2.</t>
  </si>
  <si>
    <t xml:space="preserve">mt12pak010n</t>
  </si>
  <si>
    <t xml:space="preserve">m²</t>
  </si>
  <si>
    <t xml:space="preserve">Placa de ciment Pòrtland Aquapanel Outdoor "KNAUF" de 12,5x1200x2400 mm, revestida amb una capa de fibra de vidre embeguda en ambdues cares.</t>
  </si>
  <si>
    <t xml:space="preserve">mt12pak040v</t>
  </si>
  <si>
    <t xml:space="preserve">U</t>
  </si>
  <si>
    <t xml:space="preserve">Cargol autoperforant Aquapanel Maxi TB "KNAUF" 4,2x25.</t>
  </si>
  <si>
    <t xml:space="preserve">mt12psg220</t>
  </si>
  <si>
    <t xml:space="preserve">U</t>
  </si>
  <si>
    <t xml:space="preserve">Fixació composta per tac i cargol 5x27.</t>
  </si>
  <si>
    <t xml:space="preserve">mt12pck020b</t>
  </si>
  <si>
    <t xml:space="preserve">m</t>
  </si>
  <si>
    <t xml:space="preserve">Banda acústica de dilatació autoadhesiva, d'escuma de poliuretà de cel·les tancades "KNAUF", de 3,2 mm d'espessor i 50 mm d'amplada, resistència tèrmica 0,10 m²K/W, conductivitat tèrmica 0,032 W/(mK).</t>
  </si>
  <si>
    <t xml:space="preserve">mt12pfk020b</t>
  </si>
  <si>
    <t xml:space="preserve">m</t>
  </si>
  <si>
    <t xml:space="preserve">Canal 48/30 "KNAUF" d'acer galvanitzat, segons UNE-EN 14195.</t>
  </si>
  <si>
    <t xml:space="preserve">mt12pfk010b</t>
  </si>
  <si>
    <t xml:space="preserve">m</t>
  </si>
  <si>
    <t xml:space="preserve">Muntant 48/35 "KNAUF" d'acer galvanitzat, segons UNE-EN 14195.</t>
  </si>
  <si>
    <t xml:space="preserve">mt16lra020ebm</t>
  </si>
  <si>
    <t xml:space="preserve">m²</t>
  </si>
  <si>
    <t xml:space="preserve">Panell semirígid de llana mineral, segons UNE-EN 13162, de 40 mm d'espessor, resistència tèrmica 1,2 m²K/W, conductivitat tèrmica 0,033 W/(mK), Euroclasse A1 de reacció al foc segons UNE-EN 13501-1, capacitat d'absorció d'aigua a curt termini &lt;=1 kg/m² i factor de resistència a la difusió del vapor d'aigua 1,3.</t>
  </si>
  <si>
    <t xml:space="preserve">mt12ppk010aa</t>
  </si>
  <si>
    <t xml:space="preserve">m²</t>
  </si>
  <si>
    <t xml:space="preserve">Placa de guix laminat A / UNE-EN 520 - 1200 / longitud / 12,5 / amb les vores longitudinals afinades, Standard "KNAUF"; Euroclasse A2-s1, d0 de reacció al foc, segons UNE-EN 13501-1.</t>
  </si>
  <si>
    <t xml:space="preserve">mt12ppk010db</t>
  </si>
  <si>
    <t xml:space="preserve">m²</t>
  </si>
  <si>
    <t xml:space="preserve">Placa de guix laminat BV / UNE-EN 520 - 1200 / longitud / 15 / amb les vores longitudinals afinades, Standard + Alumini "KNAUF"; Euroclasse A2-s1, d0 de reacció al foc, segons UNE-EN 13501-1.</t>
  </si>
  <si>
    <t xml:space="preserve">mt12ptk010cc</t>
  </si>
  <si>
    <t xml:space="preserve">U</t>
  </si>
  <si>
    <t xml:space="preserve">Cargol autoperforant TN "KNAUF" 3,5x25.</t>
  </si>
  <si>
    <t xml:space="preserve">mt12ptk010cf</t>
  </si>
  <si>
    <t xml:space="preserve">U</t>
  </si>
  <si>
    <t xml:space="preserve">Cargol autoperforant TN "KNAUF" 3,5x45.</t>
  </si>
  <si>
    <t xml:space="preserve">mt12pik015d</t>
  </si>
  <si>
    <t xml:space="preserve">kg</t>
  </si>
  <si>
    <t xml:space="preserve">Pasta de material d'unió Perlfix "KNAUF", d'enduriment ràpid (30 minuts), Euroclasse A1 de reacció al foc, segons UNE-EN 13501-1, rang de temperatura de treball de 5 a 30°C, per a aplicació manual, segons UNE-EN 13963.</t>
  </si>
  <si>
    <t xml:space="preserve">mt12pik010e</t>
  </si>
  <si>
    <t xml:space="preserve">kg</t>
  </si>
  <si>
    <t xml:space="preserve">Pasta de segellament Jointfiller 24H "KNAUF", Euroclasse A2-s1, d0 de reacció al foc, segons UNE-EN 13501-1, rang de temperatura de treball de 5 a 30°C, per a aplicació manual amb cinta de segellament, segons UNE-EN 13963.</t>
  </si>
  <si>
    <t xml:space="preserve">mt12pck010a</t>
  </si>
  <si>
    <t xml:space="preserve">m</t>
  </si>
  <si>
    <t xml:space="preserve">Cinta microperforada de paper "KNAUF" de 50 mm d'amplada, segons UNE-EN 13963.</t>
  </si>
  <si>
    <t xml:space="preserve">mt12pak060g</t>
  </si>
  <si>
    <t xml:space="preserve">kg</t>
  </si>
  <si>
    <t xml:space="preserve">Morter de junts Aquapanel Outdoor "KNAUF", color gris.</t>
  </si>
  <si>
    <t xml:space="preserve">mt12pak050d</t>
  </si>
  <si>
    <t xml:space="preserve">m</t>
  </si>
  <si>
    <t xml:space="preserve">Cinta de junts Aquapanel "KNAUF".</t>
  </si>
  <si>
    <t xml:space="preserve">mt12pak085d</t>
  </si>
  <si>
    <t xml:space="preserve">l</t>
  </si>
  <si>
    <t xml:space="preserve">Emprimació incolora al siloxà GRC "KNAUF".</t>
  </si>
  <si>
    <t xml:space="preserve">mt12pak090g</t>
  </si>
  <si>
    <t xml:space="preserve">kg</t>
  </si>
  <si>
    <t xml:space="preserve">Morter Aquapanel Outdoor "KNAUF", color blanc.</t>
  </si>
  <si>
    <t xml:space="preserve">mt12pak100g</t>
  </si>
  <si>
    <t xml:space="preserve">m²</t>
  </si>
  <si>
    <t xml:space="preserve">Malla de fibra de vidre Aquapanel Outdoor "KNAUF", color blanc.</t>
  </si>
  <si>
    <t xml:space="preserve">mt12pak120</t>
  </si>
  <si>
    <t xml:space="preserve">kg</t>
  </si>
  <si>
    <t xml:space="preserve">Emprimació a base de copolímers acrílics modificats Fondo Pétreo GRC "KNAUF", color a escollir, per a morter d'acabat petri.</t>
  </si>
  <si>
    <t xml:space="preserve">mt12pak130</t>
  </si>
  <si>
    <t xml:space="preserve">kg</t>
  </si>
  <si>
    <t xml:space="preserve">Morter GRC "KNAUF", a base de copolímers acrílics modificats amb siloxà, acabat petri, color a escollir.</t>
  </si>
  <si>
    <t xml:space="preserve">mt28fvk030</t>
  </si>
  <si>
    <t xml:space="preserve">m</t>
  </si>
  <si>
    <t xml:space="preserve">Perfil de PVC amb malla de fibra de vidre antiàlcalis, "KNAUF", per a acabat de llindes, subministrat en barres de 2,5 m de longitud.</t>
  </si>
  <si>
    <t xml:space="preserve">mt15pdw100a</t>
  </si>
  <si>
    <t xml:space="preserve">m</t>
  </si>
  <si>
    <t xml:space="preserve">Cinta adhesiva de doble cara, amb adhesiu acrílic, de 50 mm d'amplada, amb resistència als raigs UV, rang de temperatura de treball de -20 a 100°C, subministrada en rotllos de 50 m de longitud.</t>
  </si>
  <si>
    <t xml:space="preserve">Subtotal materials:</t>
  </si>
  <si>
    <t xml:space="preserve">Mà d'obra</t>
  </si>
  <si>
    <t xml:space="preserve">mo052</t>
  </si>
  <si>
    <t xml:space="preserve">h</t>
  </si>
  <si>
    <t xml:space="preserve">Oficial 1ª muntador de sistemes de façanes prefabricades.</t>
  </si>
  <si>
    <t xml:space="preserve">mo099</t>
  </si>
  <si>
    <t xml:space="preserve">h</t>
  </si>
  <si>
    <t xml:space="preserve">Ajudant muntador de sistemes de façanes prefabricades.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</si>
  <si>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</si>
  <si>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</si>
  <si>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</si>
  <si>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</si>
  <si>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14,62€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</si>
  <si>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</si>
  <si>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Referència i títol de la norma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</si>
  <si>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</si>
  <si>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</si>
  <si>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</si>
  <si>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14195:2005</t>
  </si>
  <si>
    <t xml:space="preserve">3/4</t>
  </si>
  <si>
    <t xml:space="preserve">Perfilería metálica para particiones, muros y techos en placas de yeso laminado. Definiciones requisitos y métodos de ensayo</t>
  </si>
  <si>
    <t xml:space="preserve">EN  14195:2005/AC:2006</t>
  </si>
  <si>
    <t xml:space="preserve">EN  13162:2012+A1:2015</t>
  </si>
  <si>
    <t xml:space="preserve">1/3/4</t>
  </si>
  <si>
    <t xml:space="preserve">Productos aislantes térmicos para aplicaciones en la edificación. Productos manufacturados de lana mineral (MW). Especificación.</t>
  </si>
  <si>
    <t xml:space="preserve">EN  13859-2:2010</t>
  </si>
  <si>
    <t xml:space="preserve">1/3/4</t>
  </si>
  <si>
    <t xml:space="preserve">Láminas flexibles para impermeabilización. Definiciones y características de las láminas auxiliares. Parte 2: Láminas auxiliares para muros.</t>
  </si>
  <si>
    <t xml:space="preserve">EN  520:2004+A1:2009</t>
  </si>
  <si>
    <t xml:space="preserve">3/4</t>
  </si>
  <si>
    <t xml:space="preserve">Placas de yeso laminado. Definiciones, especificaciones y métodos de ensayo.</t>
  </si>
  <si>
    <t xml:space="preserve">EN  13963:2005</t>
  </si>
  <si>
    <t xml:space="preserve">3/4</t>
  </si>
  <si>
    <t xml:space="preserve">Material de juntas para placas de yeso laminado. Definiciones, especificaciones y métodos de ensayo.</t>
  </si>
  <si>
    <t xml:space="preserve">EN  13963:2005/AC:2006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</si>
  <si>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</si>
  <si>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en què finalitza el període de coexistència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</si>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</sst>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  <xf numFmtId="0" fontId="0" fillId="0" borderId="10" xfId="0" applyFont="1" applyAlignment="1">
      <alignment horizontal="left" vertical="center" wrapText="1"/>
    </xf>
    <xf numFmtId="0" fontId="0" fillId="0" borderId="1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6.29" customWidth="1"/>
    <col min="4" max="4" width="73.95" customWidth="1"/>
    <col min="5" max="5" width="1.19" customWidth="1"/>
    <col min="6" max="6" width="10.71" customWidth="1"/>
    <col min="7" max="7" width="2.55" customWidth="1"/>
    <col min="8" max="8" width="10.71" customWidth="1"/>
    <col min="9" max="9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</row>
    <row r="5" spans="1:9" ht="181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</row>
    <row r="8" spans="1:9" ht="24.00" thickBot="1" customHeight="1">
      <c r="A8" s="6" t="s">
        <v>5</v>
      </c>
      <c r="B8" s="6"/>
      <c r="C8" s="6" t="s">
        <v>6</v>
      </c>
      <c r="D8" s="6" t="s">
        <v>7</v>
      </c>
      <c r="E8" s="6"/>
      <c r="F8" s="7" t="s">
        <v>8</v>
      </c>
      <c r="G8" s="7"/>
      <c r="H8" s="7" t="s">
        <v>9</v>
      </c>
      <c r="I8" s="7" t="s">
        <v>10</v>
      </c>
    </row>
    <row r="9" spans="1:9" ht="13.50" thickBot="1" customHeight="1">
      <c r="A9" s="8">
        <v>1</v>
      </c>
      <c r="B9" s="8"/>
      <c r="C9" s="8"/>
      <c r="D9" s="9" t="s">
        <v>11</v>
      </c>
      <c r="E9" s="9"/>
      <c r="F9" s="9"/>
      <c r="G9" s="9"/>
      <c r="H9" s="8"/>
      <c r="I9" s="8"/>
    </row>
    <row r="10" spans="1:9" ht="34.50" thickBot="1" customHeight="1">
      <c r="A10" s="1" t="s">
        <v>12</v>
      </c>
      <c r="B10" s="1"/>
      <c r="C10" s="10" t="s">
        <v>13</v>
      </c>
      <c r="D10" s="1" t="s">
        <v>14</v>
      </c>
      <c r="E10" s="1"/>
      <c r="F10" s="11">
        <v>1.2</v>
      </c>
      <c r="G10" s="11"/>
      <c r="H10" s="12">
        <v>0.46</v>
      </c>
      <c r="I10" s="12">
        <f ca="1">ROUND(INDIRECT(ADDRESS(ROW()+(0), COLUMN()+(-3), 1))*INDIRECT(ADDRESS(ROW()+(0), COLUMN()+(-1), 1)), 2)</f>
        <v>0.55</v>
      </c>
    </row>
    <row r="11" spans="1:9" ht="24.00" thickBot="1" customHeight="1">
      <c r="A11" s="1" t="s">
        <v>15</v>
      </c>
      <c r="B11" s="1"/>
      <c r="C11" s="10" t="s">
        <v>16</v>
      </c>
      <c r="D11" s="1" t="s">
        <v>17</v>
      </c>
      <c r="E11" s="1"/>
      <c r="F11" s="11">
        <v>0.7</v>
      </c>
      <c r="G11" s="11"/>
      <c r="H11" s="12">
        <v>3.87</v>
      </c>
      <c r="I11" s="12">
        <f ca="1">ROUND(INDIRECT(ADDRESS(ROW()+(0), COLUMN()+(-3), 1))*INDIRECT(ADDRESS(ROW()+(0), COLUMN()+(-1), 1)), 2)</f>
        <v>2.71</v>
      </c>
    </row>
    <row r="12" spans="1:9" ht="24.00" thickBot="1" customHeight="1">
      <c r="A12" s="1" t="s">
        <v>18</v>
      </c>
      <c r="B12" s="1"/>
      <c r="C12" s="10" t="s">
        <v>19</v>
      </c>
      <c r="D12" s="1" t="s">
        <v>20</v>
      </c>
      <c r="E12" s="1"/>
      <c r="F12" s="11">
        <v>2.75</v>
      </c>
      <c r="G12" s="11"/>
      <c r="H12" s="12">
        <v>6.24</v>
      </c>
      <c r="I12" s="12">
        <f ca="1">ROUND(INDIRECT(ADDRESS(ROW()+(0), COLUMN()+(-3), 1))*INDIRECT(ADDRESS(ROW()+(0), COLUMN()+(-1), 1)), 2)</f>
        <v>17.16</v>
      </c>
    </row>
    <row r="13" spans="1:9" ht="55.50" thickBot="1" customHeight="1">
      <c r="A13" s="1" t="s">
        <v>21</v>
      </c>
      <c r="B13" s="1"/>
      <c r="C13" s="10" t="s">
        <v>22</v>
      </c>
      <c r="D13" s="1" t="s">
        <v>23</v>
      </c>
      <c r="E13" s="1"/>
      <c r="F13" s="11">
        <v>1.05</v>
      </c>
      <c r="G13" s="11"/>
      <c r="H13" s="12">
        <v>27.4</v>
      </c>
      <c r="I13" s="12">
        <f ca="1">ROUND(INDIRECT(ADDRESS(ROW()+(0), COLUMN()+(-3), 1))*INDIRECT(ADDRESS(ROW()+(0), COLUMN()+(-1), 1)), 2)</f>
        <v>28.77</v>
      </c>
    </row>
    <row r="14" spans="1:9" ht="66.00" thickBot="1" customHeight="1">
      <c r="A14" s="1" t="s">
        <v>24</v>
      </c>
      <c r="B14" s="1"/>
      <c r="C14" s="10" t="s">
        <v>25</v>
      </c>
      <c r="D14" s="1" t="s">
        <v>26</v>
      </c>
      <c r="E14" s="1"/>
      <c r="F14" s="11">
        <v>1.1</v>
      </c>
      <c r="G14" s="11"/>
      <c r="H14" s="12">
        <v>4.37</v>
      </c>
      <c r="I14" s="12">
        <f ca="1">ROUND(INDIRECT(ADDRESS(ROW()+(0), COLUMN()+(-3), 1))*INDIRECT(ADDRESS(ROW()+(0), COLUMN()+(-1), 1)), 2)</f>
        <v>4.81</v>
      </c>
    </row>
    <row r="15" spans="1:9" ht="24.00" thickBot="1" customHeight="1">
      <c r="A15" s="1" t="s">
        <v>27</v>
      </c>
      <c r="B15" s="1"/>
      <c r="C15" s="10" t="s">
        <v>28</v>
      </c>
      <c r="D15" s="1" t="s">
        <v>29</v>
      </c>
      <c r="E15" s="1"/>
      <c r="F15" s="11">
        <v>1</v>
      </c>
      <c r="G15" s="11"/>
      <c r="H15" s="12">
        <v>19.97</v>
      </c>
      <c r="I15" s="12">
        <f ca="1">ROUND(INDIRECT(ADDRESS(ROW()+(0), COLUMN()+(-3), 1))*INDIRECT(ADDRESS(ROW()+(0), COLUMN()+(-1), 1)), 2)</f>
        <v>19.97</v>
      </c>
    </row>
    <row r="16" spans="1:9" ht="13.50" thickBot="1" customHeight="1">
      <c r="A16" s="1" t="s">
        <v>30</v>
      </c>
      <c r="B16" s="1"/>
      <c r="C16" s="10" t="s">
        <v>31</v>
      </c>
      <c r="D16" s="1" t="s">
        <v>32</v>
      </c>
      <c r="E16" s="1"/>
      <c r="F16" s="11">
        <v>20</v>
      </c>
      <c r="G16" s="11"/>
      <c r="H16" s="12">
        <v>0.01</v>
      </c>
      <c r="I16" s="12">
        <f ca="1">ROUND(INDIRECT(ADDRESS(ROW()+(0), COLUMN()+(-3), 1))*INDIRECT(ADDRESS(ROW()+(0), COLUMN()+(-1), 1)), 2)</f>
        <v>0.2</v>
      </c>
    </row>
    <row r="17" spans="1:9" ht="13.50" thickBot="1" customHeight="1">
      <c r="A17" s="1" t="s">
        <v>33</v>
      </c>
      <c r="B17" s="1"/>
      <c r="C17" s="10" t="s">
        <v>34</v>
      </c>
      <c r="D17" s="1" t="s">
        <v>35</v>
      </c>
      <c r="E17" s="1"/>
      <c r="F17" s="11">
        <v>3.2</v>
      </c>
      <c r="G17" s="11"/>
      <c r="H17" s="12">
        <v>0.06</v>
      </c>
      <c r="I17" s="12">
        <f ca="1">ROUND(INDIRECT(ADDRESS(ROW()+(0), COLUMN()+(-3), 1))*INDIRECT(ADDRESS(ROW()+(0), COLUMN()+(-1), 1)), 2)</f>
        <v>0.19</v>
      </c>
    </row>
    <row r="18" spans="1:9" ht="34.50" thickBot="1" customHeight="1">
      <c r="A18" s="1" t="s">
        <v>36</v>
      </c>
      <c r="B18" s="1"/>
      <c r="C18" s="10" t="s">
        <v>37</v>
      </c>
      <c r="D18" s="1" t="s">
        <v>38</v>
      </c>
      <c r="E18" s="1"/>
      <c r="F18" s="11">
        <v>1.2</v>
      </c>
      <c r="G18" s="11"/>
      <c r="H18" s="12">
        <v>0.25</v>
      </c>
      <c r="I18" s="12">
        <f ca="1">ROUND(INDIRECT(ADDRESS(ROW()+(0), COLUMN()+(-3), 1))*INDIRECT(ADDRESS(ROW()+(0), COLUMN()+(-1), 1)), 2)</f>
        <v>0.3</v>
      </c>
    </row>
    <row r="19" spans="1:9" ht="13.50" thickBot="1" customHeight="1">
      <c r="A19" s="1" t="s">
        <v>39</v>
      </c>
      <c r="B19" s="1"/>
      <c r="C19" s="10" t="s">
        <v>40</v>
      </c>
      <c r="D19" s="1" t="s">
        <v>41</v>
      </c>
      <c r="E19" s="1"/>
      <c r="F19" s="11">
        <v>0.7</v>
      </c>
      <c r="G19" s="11"/>
      <c r="H19" s="12">
        <v>1.35</v>
      </c>
      <c r="I19" s="12">
        <f ca="1">ROUND(INDIRECT(ADDRESS(ROW()+(0), COLUMN()+(-3), 1))*INDIRECT(ADDRESS(ROW()+(0), COLUMN()+(-1), 1)), 2)</f>
        <v>0.95</v>
      </c>
    </row>
    <row r="20" spans="1:9" ht="13.50" thickBot="1" customHeight="1">
      <c r="A20" s="1" t="s">
        <v>42</v>
      </c>
      <c r="B20" s="1"/>
      <c r="C20" s="10" t="s">
        <v>43</v>
      </c>
      <c r="D20" s="1" t="s">
        <v>44</v>
      </c>
      <c r="E20" s="1"/>
      <c r="F20" s="11">
        <v>2.75</v>
      </c>
      <c r="G20" s="11"/>
      <c r="H20" s="12">
        <v>1.63</v>
      </c>
      <c r="I20" s="12">
        <f ca="1">ROUND(INDIRECT(ADDRESS(ROW()+(0), COLUMN()+(-3), 1))*INDIRECT(ADDRESS(ROW()+(0), COLUMN()+(-1), 1)), 2)</f>
        <v>4.48</v>
      </c>
    </row>
    <row r="21" spans="1:9" ht="45.00" thickBot="1" customHeight="1">
      <c r="A21" s="1" t="s">
        <v>45</v>
      </c>
      <c r="B21" s="1"/>
      <c r="C21" s="10" t="s">
        <v>46</v>
      </c>
      <c r="D21" s="1" t="s">
        <v>47</v>
      </c>
      <c r="E21" s="1"/>
      <c r="F21" s="11">
        <v>1.05</v>
      </c>
      <c r="G21" s="11"/>
      <c r="H21" s="12">
        <v>10.77</v>
      </c>
      <c r="I21" s="12">
        <f ca="1">ROUND(INDIRECT(ADDRESS(ROW()+(0), COLUMN()+(-3), 1))*INDIRECT(ADDRESS(ROW()+(0), COLUMN()+(-1), 1)), 2)</f>
        <v>11.31</v>
      </c>
    </row>
    <row r="22" spans="1:9" ht="34.50" thickBot="1" customHeight="1">
      <c r="A22" s="1" t="s">
        <v>48</v>
      </c>
      <c r="B22" s="1"/>
      <c r="C22" s="10" t="s">
        <v>49</v>
      </c>
      <c r="D22" s="1" t="s">
        <v>50</v>
      </c>
      <c r="E22" s="1"/>
      <c r="F22" s="11">
        <v>1</v>
      </c>
      <c r="G22" s="11"/>
      <c r="H22" s="12">
        <v>4.35</v>
      </c>
      <c r="I22" s="12">
        <f ca="1">ROUND(INDIRECT(ADDRESS(ROW()+(0), COLUMN()+(-3), 1))*INDIRECT(ADDRESS(ROW()+(0), COLUMN()+(-1), 1)), 2)</f>
        <v>4.35</v>
      </c>
    </row>
    <row r="23" spans="1:9" ht="34.50" thickBot="1" customHeight="1">
      <c r="A23" s="1" t="s">
        <v>51</v>
      </c>
      <c r="B23" s="1"/>
      <c r="C23" s="10" t="s">
        <v>52</v>
      </c>
      <c r="D23" s="1" t="s">
        <v>53</v>
      </c>
      <c r="E23" s="1"/>
      <c r="F23" s="11">
        <v>1</v>
      </c>
      <c r="G23" s="11"/>
      <c r="H23" s="12">
        <v>10.76</v>
      </c>
      <c r="I23" s="12">
        <f ca="1">ROUND(INDIRECT(ADDRESS(ROW()+(0), COLUMN()+(-3), 1))*INDIRECT(ADDRESS(ROW()+(0), COLUMN()+(-1), 1)), 2)</f>
        <v>10.76</v>
      </c>
    </row>
    <row r="24" spans="1:9" ht="13.50" thickBot="1" customHeight="1">
      <c r="A24" s="1" t="s">
        <v>54</v>
      </c>
      <c r="B24" s="1"/>
      <c r="C24" s="10" t="s">
        <v>55</v>
      </c>
      <c r="D24" s="1" t="s">
        <v>56</v>
      </c>
      <c r="E24" s="1"/>
      <c r="F24" s="11">
        <v>9</v>
      </c>
      <c r="G24" s="11"/>
      <c r="H24" s="12">
        <v>0.01</v>
      </c>
      <c r="I24" s="12">
        <f ca="1">ROUND(INDIRECT(ADDRESS(ROW()+(0), COLUMN()+(-3), 1))*INDIRECT(ADDRESS(ROW()+(0), COLUMN()+(-1), 1)), 2)</f>
        <v>0.09</v>
      </c>
    </row>
    <row r="25" spans="1:9" ht="13.50" thickBot="1" customHeight="1">
      <c r="A25" s="1" t="s">
        <v>57</v>
      </c>
      <c r="B25" s="1"/>
      <c r="C25" s="10" t="s">
        <v>58</v>
      </c>
      <c r="D25" s="1" t="s">
        <v>59</v>
      </c>
      <c r="E25" s="1"/>
      <c r="F25" s="11">
        <v>18</v>
      </c>
      <c r="G25" s="11"/>
      <c r="H25" s="12">
        <v>0.01</v>
      </c>
      <c r="I25" s="12">
        <f ca="1">ROUND(INDIRECT(ADDRESS(ROW()+(0), COLUMN()+(-3), 1))*INDIRECT(ADDRESS(ROW()+(0), COLUMN()+(-1), 1)), 2)</f>
        <v>0.18</v>
      </c>
    </row>
    <row r="26" spans="1:9" ht="34.50" thickBot="1" customHeight="1">
      <c r="A26" s="1" t="s">
        <v>60</v>
      </c>
      <c r="B26" s="1"/>
      <c r="C26" s="10" t="s">
        <v>61</v>
      </c>
      <c r="D26" s="1" t="s">
        <v>62</v>
      </c>
      <c r="E26" s="1"/>
      <c r="F26" s="11">
        <v>0.1</v>
      </c>
      <c r="G26" s="11"/>
      <c r="H26" s="12">
        <v>0.49</v>
      </c>
      <c r="I26" s="12">
        <f ca="1">ROUND(INDIRECT(ADDRESS(ROW()+(0), COLUMN()+(-3), 1))*INDIRECT(ADDRESS(ROW()+(0), COLUMN()+(-1), 1)), 2)</f>
        <v>0.05</v>
      </c>
    </row>
    <row r="27" spans="1:9" ht="34.50" thickBot="1" customHeight="1">
      <c r="A27" s="1" t="s">
        <v>63</v>
      </c>
      <c r="B27" s="1"/>
      <c r="C27" s="10" t="s">
        <v>64</v>
      </c>
      <c r="D27" s="1" t="s">
        <v>65</v>
      </c>
      <c r="E27" s="1"/>
      <c r="F27" s="11">
        <v>0.5</v>
      </c>
      <c r="G27" s="11"/>
      <c r="H27" s="12">
        <v>1.02</v>
      </c>
      <c r="I27" s="12">
        <f ca="1">ROUND(INDIRECT(ADDRESS(ROW()+(0), COLUMN()+(-3), 1))*INDIRECT(ADDRESS(ROW()+(0), COLUMN()+(-1), 1)), 2)</f>
        <v>0.51</v>
      </c>
    </row>
    <row r="28" spans="1:9" ht="13.50" thickBot="1" customHeight="1">
      <c r="A28" s="1" t="s">
        <v>66</v>
      </c>
      <c r="B28" s="1"/>
      <c r="C28" s="10" t="s">
        <v>67</v>
      </c>
      <c r="D28" s="1" t="s">
        <v>68</v>
      </c>
      <c r="E28" s="1"/>
      <c r="F28" s="11">
        <v>1.6</v>
      </c>
      <c r="G28" s="11"/>
      <c r="H28" s="12">
        <v>0.04</v>
      </c>
      <c r="I28" s="12">
        <f ca="1">ROUND(INDIRECT(ADDRESS(ROW()+(0), COLUMN()+(-3), 1))*INDIRECT(ADDRESS(ROW()+(0), COLUMN()+(-1), 1)), 2)</f>
        <v>0.06</v>
      </c>
    </row>
    <row r="29" spans="1:9" ht="13.50" thickBot="1" customHeight="1">
      <c r="A29" s="1" t="s">
        <v>69</v>
      </c>
      <c r="B29" s="1"/>
      <c r="C29" s="10" t="s">
        <v>70</v>
      </c>
      <c r="D29" s="1" t="s">
        <v>71</v>
      </c>
      <c r="E29" s="1"/>
      <c r="F29" s="11">
        <v>0.6</v>
      </c>
      <c r="G29" s="11"/>
      <c r="H29" s="12">
        <v>2.18</v>
      </c>
      <c r="I29" s="12">
        <f ca="1">ROUND(INDIRECT(ADDRESS(ROW()+(0), COLUMN()+(-3), 1))*INDIRECT(ADDRESS(ROW()+(0), COLUMN()+(-1), 1)), 2)</f>
        <v>1.31</v>
      </c>
    </row>
    <row r="30" spans="1:9" ht="13.50" thickBot="1" customHeight="1">
      <c r="A30" s="1" t="s">
        <v>72</v>
      </c>
      <c r="B30" s="1"/>
      <c r="C30" s="10" t="s">
        <v>73</v>
      </c>
      <c r="D30" s="1" t="s">
        <v>74</v>
      </c>
      <c r="E30" s="1"/>
      <c r="F30" s="11">
        <v>2.1</v>
      </c>
      <c r="G30" s="11"/>
      <c r="H30" s="12">
        <v>0.41</v>
      </c>
      <c r="I30" s="12">
        <f ca="1">ROUND(INDIRECT(ADDRESS(ROW()+(0), COLUMN()+(-3), 1))*INDIRECT(ADDRESS(ROW()+(0), COLUMN()+(-1), 1)), 2)</f>
        <v>0.86</v>
      </c>
    </row>
    <row r="31" spans="1:9" ht="13.50" thickBot="1" customHeight="1">
      <c r="A31" s="1" t="s">
        <v>75</v>
      </c>
      <c r="B31" s="1"/>
      <c r="C31" s="10" t="s">
        <v>76</v>
      </c>
      <c r="D31" s="1" t="s">
        <v>77</v>
      </c>
      <c r="E31" s="1"/>
      <c r="F31" s="11">
        <v>0.2</v>
      </c>
      <c r="G31" s="11"/>
      <c r="H31" s="12">
        <v>4.12</v>
      </c>
      <c r="I31" s="12">
        <f ca="1">ROUND(INDIRECT(ADDRESS(ROW()+(0), COLUMN()+(-3), 1))*INDIRECT(ADDRESS(ROW()+(0), COLUMN()+(-1), 1)), 2)</f>
        <v>0.82</v>
      </c>
    </row>
    <row r="32" spans="1:9" ht="13.50" thickBot="1" customHeight="1">
      <c r="A32" s="1" t="s">
        <v>78</v>
      </c>
      <c r="B32" s="1"/>
      <c r="C32" s="10" t="s">
        <v>79</v>
      </c>
      <c r="D32" s="1" t="s">
        <v>80</v>
      </c>
      <c r="E32" s="1"/>
      <c r="F32" s="11">
        <v>2.5</v>
      </c>
      <c r="G32" s="11"/>
      <c r="H32" s="12">
        <v>1.33</v>
      </c>
      <c r="I32" s="12">
        <f ca="1">ROUND(INDIRECT(ADDRESS(ROW()+(0), COLUMN()+(-3), 1))*INDIRECT(ADDRESS(ROW()+(0), COLUMN()+(-1), 1)), 2)</f>
        <v>3.33</v>
      </c>
    </row>
    <row r="33" spans="1:9" ht="13.50" thickBot="1" customHeight="1">
      <c r="A33" s="1" t="s">
        <v>81</v>
      </c>
      <c r="B33" s="1"/>
      <c r="C33" s="10" t="s">
        <v>82</v>
      </c>
      <c r="D33" s="1" t="s">
        <v>83</v>
      </c>
      <c r="E33" s="1"/>
      <c r="F33" s="11">
        <v>1.1</v>
      </c>
      <c r="G33" s="11"/>
      <c r="H33" s="12">
        <v>1.77</v>
      </c>
      <c r="I33" s="12">
        <f ca="1">ROUND(INDIRECT(ADDRESS(ROW()+(0), COLUMN()+(-3), 1))*INDIRECT(ADDRESS(ROW()+(0), COLUMN()+(-1), 1)), 2)</f>
        <v>1.95</v>
      </c>
    </row>
    <row r="34" spans="1:9" ht="24.00" thickBot="1" customHeight="1">
      <c r="A34" s="1" t="s">
        <v>84</v>
      </c>
      <c r="B34" s="1"/>
      <c r="C34" s="10" t="s">
        <v>85</v>
      </c>
      <c r="D34" s="1" t="s">
        <v>86</v>
      </c>
      <c r="E34" s="1"/>
      <c r="F34" s="11">
        <v>0.14</v>
      </c>
      <c r="G34" s="11"/>
      <c r="H34" s="12">
        <v>3.89</v>
      </c>
      <c r="I34" s="12">
        <f ca="1">ROUND(INDIRECT(ADDRESS(ROW()+(0), COLUMN()+(-3), 1))*INDIRECT(ADDRESS(ROW()+(0), COLUMN()+(-1), 1)), 2)</f>
        <v>0.54</v>
      </c>
    </row>
    <row r="35" spans="1:9" ht="24.00" thickBot="1" customHeight="1">
      <c r="A35" s="1" t="s">
        <v>87</v>
      </c>
      <c r="B35" s="1"/>
      <c r="C35" s="10" t="s">
        <v>88</v>
      </c>
      <c r="D35" s="1" t="s">
        <v>89</v>
      </c>
      <c r="E35" s="1"/>
      <c r="F35" s="11">
        <v>2.5</v>
      </c>
      <c r="G35" s="11"/>
      <c r="H35" s="12">
        <v>4.32</v>
      </c>
      <c r="I35" s="12">
        <f ca="1">ROUND(INDIRECT(ADDRESS(ROW()+(0), COLUMN()+(-3), 1))*INDIRECT(ADDRESS(ROW()+(0), COLUMN()+(-1), 1)), 2)</f>
        <v>10.8</v>
      </c>
    </row>
    <row r="36" spans="1:9" ht="24.00" thickBot="1" customHeight="1">
      <c r="A36" s="1" t="s">
        <v>90</v>
      </c>
      <c r="B36" s="1"/>
      <c r="C36" s="10" t="s">
        <v>91</v>
      </c>
      <c r="D36" s="1" t="s">
        <v>92</v>
      </c>
      <c r="E36" s="1"/>
      <c r="F36" s="11">
        <v>0.17</v>
      </c>
      <c r="G36" s="11"/>
      <c r="H36" s="12">
        <v>0.95</v>
      </c>
      <c r="I36" s="12">
        <f ca="1">ROUND(INDIRECT(ADDRESS(ROW()+(0), COLUMN()+(-3), 1))*INDIRECT(ADDRESS(ROW()+(0), COLUMN()+(-1), 1)), 2)</f>
        <v>0.16</v>
      </c>
    </row>
    <row r="37" spans="1:9" ht="34.50" thickBot="1" customHeight="1">
      <c r="A37" s="1" t="s">
        <v>93</v>
      </c>
      <c r="B37" s="1"/>
      <c r="C37" s="10" t="s">
        <v>94</v>
      </c>
      <c r="D37" s="1" t="s">
        <v>95</v>
      </c>
      <c r="E37" s="1"/>
      <c r="F37" s="13">
        <v>1.1</v>
      </c>
      <c r="G37" s="13"/>
      <c r="H37" s="14">
        <v>1.09</v>
      </c>
      <c r="I37" s="14">
        <f ca="1">ROUND(INDIRECT(ADDRESS(ROW()+(0), COLUMN()+(-3), 1))*INDIRECT(ADDRESS(ROW()+(0), COLUMN()+(-1), 1)), 2)</f>
        <v>1.2</v>
      </c>
    </row>
    <row r="38" spans="1:9" ht="13.50" thickBot="1" customHeight="1">
      <c r="A38" s="15"/>
      <c r="B38" s="15"/>
      <c r="C38" s="15"/>
      <c r="D38" s="15"/>
      <c r="E38" s="15"/>
      <c r="F38" s="9" t="s">
        <v>96</v>
      </c>
      <c r="G38" s="9"/>
      <c r="H38" s="9"/>
      <c r="I3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1)),INDIRECT(ADDRESS(ROW()+(-21), COLUMN()+(0), 1)),INDIRECT(ADDRESS(ROW()+(-22), COLUMN()+(0), 1)),INDIRECT(ADDRESS(ROW()+(-23), COLUMN()+(0), 1)),INDIRECT(ADDRESS(ROW()+(-24), COLUMN()+(0), 1)),INDIRECT(ADDRESS(ROW()+(-25), COLUMN()+(0), 1)),INDIRECT(ADDRESS(ROW()+(-26), COLUMN()+(0), 1)),INDIRECT(ADDRESS(ROW()+(-27), COLUMN()+(0), 1)),INDIRECT(ADDRESS(ROW()+(-28), COLUMN()+(0), 1))), 2)</f>
        <v>128.37</v>
      </c>
    </row>
    <row r="39" spans="1:9" ht="13.50" thickBot="1" customHeight="1">
      <c r="A39" s="15">
        <v>2</v>
      </c>
      <c r="B39" s="15"/>
      <c r="C39" s="15"/>
      <c r="D39" s="18" t="s">
        <v>97</v>
      </c>
      <c r="E39" s="18"/>
      <c r="F39" s="18"/>
      <c r="G39" s="18"/>
      <c r="H39" s="15"/>
      <c r="I39" s="15"/>
    </row>
    <row r="40" spans="1:9" ht="13.50" thickBot="1" customHeight="1">
      <c r="A40" s="1" t="s">
        <v>98</v>
      </c>
      <c r="B40" s="1"/>
      <c r="C40" s="10" t="s">
        <v>99</v>
      </c>
      <c r="D40" s="1" t="s">
        <v>100</v>
      </c>
      <c r="E40" s="1"/>
      <c r="F40" s="11">
        <v>0.891</v>
      </c>
      <c r="G40" s="11"/>
      <c r="H40" s="12">
        <v>30.63</v>
      </c>
      <c r="I40" s="12">
        <f ca="1">ROUND(INDIRECT(ADDRESS(ROW()+(0), COLUMN()+(-3), 1))*INDIRECT(ADDRESS(ROW()+(0), COLUMN()+(-1), 1)), 2)</f>
        <v>27.29</v>
      </c>
    </row>
    <row r="41" spans="1:9" ht="13.50" thickBot="1" customHeight="1">
      <c r="A41" s="1" t="s">
        <v>101</v>
      </c>
      <c r="B41" s="1"/>
      <c r="C41" s="10" t="s">
        <v>102</v>
      </c>
      <c r="D41" s="1" t="s">
        <v>103</v>
      </c>
      <c r="E41" s="1"/>
      <c r="F41" s="13">
        <v>0.891</v>
      </c>
      <c r="G41" s="13"/>
      <c r="H41" s="14">
        <v>26.39</v>
      </c>
      <c r="I41" s="14">
        <f ca="1">ROUND(INDIRECT(ADDRESS(ROW()+(0), COLUMN()+(-3), 1))*INDIRECT(ADDRESS(ROW()+(0), COLUMN()+(-1), 1)), 2)</f>
        <v>23.51</v>
      </c>
    </row>
    <row r="42" spans="1:9" ht="13.50" thickBot="1" customHeight="1">
      <c r="A42" s="15"/>
      <c r="B42" s="15"/>
      <c r="C42" s="15"/>
      <c r="D42" s="15"/>
      <c r="E42" s="15"/>
      <c r="F42" s="9" t="s">
        <v>104</v>
      </c>
      <c r="G42" s="9"/>
      <c r="H42" s="9"/>
      <c r="I42" s="17">
        <f ca="1">ROUND(SUM(INDIRECT(ADDRESS(ROW()+(-1), COLUMN()+(0), 1)),INDIRECT(ADDRESS(ROW()+(-2), COLUMN()+(0), 1))), 2)</f>
        <v>50.8</v>
      </c>
    </row>
    <row r="43" spans="1:9" ht="13.50" thickBot="1" customHeight="1">
      <c r="A43" s="15">
        <v>3</v>
      </c>
      <c r="B43" s="15"/>
      <c r="C43" s="15"/>
      <c r="D43" s="18" t="s">
        <v>105</v>
      </c>
      <c r="E43" s="18"/>
      <c r="F43" s="18"/>
      <c r="G43" s="18"/>
      <c r="H43" s="15"/>
      <c r="I43" s="15"/>
    </row>
    <row r="44" spans="1:9" ht="13.50" thickBot="1" customHeight="1">
      <c r="A44" s="19"/>
      <c r="B44" s="19"/>
      <c r="C44" s="20" t="s">
        <v>106</v>
      </c>
      <c r="D44" s="19" t="s">
        <v>107</v>
      </c>
      <c r="E44" s="19"/>
      <c r="F44" s="13">
        <v>2</v>
      </c>
      <c r="G44" s="13"/>
      <c r="H44" s="14">
        <f ca="1">ROUND(SUM(INDIRECT(ADDRESS(ROW()+(-2), COLUMN()+(1), 1)),INDIRECT(ADDRESS(ROW()+(-6), COLUMN()+(1), 1))), 2)</f>
        <v>179.17</v>
      </c>
      <c r="I44" s="14">
        <f ca="1">ROUND(INDIRECT(ADDRESS(ROW()+(0), COLUMN()+(-3), 1))*INDIRECT(ADDRESS(ROW()+(0), COLUMN()+(-1), 1))/100, 2)</f>
        <v>3.58</v>
      </c>
    </row>
    <row r="45" spans="1:9" ht="13.50" thickBot="1" customHeight="1">
      <c r="A45" s="21" t="s">
        <v>108</v>
      </c>
      <c r="B45" s="21"/>
      <c r="C45" s="22"/>
      <c r="D45" s="23"/>
      <c r="E45" s="23"/>
      <c r="F45" s="24" t="s">
        <v>109</v>
      </c>
      <c r="G45" s="24"/>
      <c r="H45" s="25"/>
      <c r="I45" s="26">
        <f ca="1">ROUND(SUM(INDIRECT(ADDRESS(ROW()+(-1), COLUMN()+(0), 1)),INDIRECT(ADDRESS(ROW()+(-3), COLUMN()+(0), 1)),INDIRECT(ADDRESS(ROW()+(-7), COLUMN()+(0), 1))), 2)</f>
        <v>182.75</v>
      </c>
    </row>
    <row r="48" spans="1:9" ht="13.50" thickBot="1" customHeight="1">
      <c r="A48" s="27" t="s">
        <v>110</v>
      </c>
      <c r="B48" s="27"/>
      <c r="C48" s="27"/>
      <c r="D48" s="27"/>
      <c r="E48" s="27" t="s">
        <v>111</v>
      </c>
      <c r="F48" s="27"/>
      <c r="G48" s="27" t="s">
        <v>112</v>
      </c>
      <c r="H48" s="27"/>
      <c r="I48" s="27" t="s">
        <v>113</v>
      </c>
    </row>
    <row r="49" spans="1:9" ht="13.50" thickBot="1" customHeight="1">
      <c r="A49" s="28" t="s">
        <v>114</v>
      </c>
      <c r="B49" s="28"/>
      <c r="C49" s="28"/>
      <c r="D49" s="28"/>
      <c r="E49" s="29">
        <v>112006</v>
      </c>
      <c r="F49" s="29"/>
      <c r="G49" s="29">
        <v>112007</v>
      </c>
      <c r="H49" s="29"/>
      <c r="I49" s="29" t="s">
        <v>115</v>
      </c>
    </row>
    <row r="50" spans="1:9" ht="24.00" thickBot="1" customHeight="1">
      <c r="A50" s="30" t="s">
        <v>116</v>
      </c>
      <c r="B50" s="30"/>
      <c r="C50" s="30"/>
      <c r="D50" s="30"/>
      <c r="E50" s="31"/>
      <c r="F50" s="31"/>
      <c r="G50" s="31"/>
      <c r="H50" s="31"/>
      <c r="I50" s="31"/>
    </row>
    <row r="51" spans="1:9" ht="13.50" thickBot="1" customHeight="1">
      <c r="A51" s="32" t="s">
        <v>117</v>
      </c>
      <c r="B51" s="32"/>
      <c r="C51" s="32"/>
      <c r="D51" s="32"/>
      <c r="E51" s="33">
        <v>112007</v>
      </c>
      <c r="F51" s="33"/>
      <c r="G51" s="33">
        <v>112007</v>
      </c>
      <c r="H51" s="33"/>
      <c r="I51" s="33"/>
    </row>
    <row r="52" spans="1:9" ht="13.50" thickBot="1" customHeight="1">
      <c r="A52" s="28" t="s">
        <v>118</v>
      </c>
      <c r="B52" s="28"/>
      <c r="C52" s="28"/>
      <c r="D52" s="28"/>
      <c r="E52" s="29">
        <v>1.07202e+06</v>
      </c>
      <c r="F52" s="29"/>
      <c r="G52" s="29">
        <v>1.07202e+06</v>
      </c>
      <c r="H52" s="29"/>
      <c r="I52" s="29" t="s">
        <v>119</v>
      </c>
    </row>
    <row r="53" spans="1:9" ht="24.00" thickBot="1" customHeight="1">
      <c r="A53" s="32" t="s">
        <v>120</v>
      </c>
      <c r="B53" s="32"/>
      <c r="C53" s="32"/>
      <c r="D53" s="32"/>
      <c r="E53" s="33"/>
      <c r="F53" s="33"/>
      <c r="G53" s="33"/>
      <c r="H53" s="33"/>
      <c r="I53" s="33"/>
    </row>
    <row r="54" spans="1:9" ht="13.50" thickBot="1" customHeight="1">
      <c r="A54" s="28" t="s">
        <v>121</v>
      </c>
      <c r="B54" s="28"/>
      <c r="C54" s="28"/>
      <c r="D54" s="28"/>
      <c r="E54" s="29">
        <v>142011</v>
      </c>
      <c r="F54" s="29"/>
      <c r="G54" s="29">
        <v>142012</v>
      </c>
      <c r="H54" s="29"/>
      <c r="I54" s="29" t="s">
        <v>122</v>
      </c>
    </row>
    <row r="55" spans="1:9" ht="24.00" thickBot="1" customHeight="1">
      <c r="A55" s="32" t="s">
        <v>123</v>
      </c>
      <c r="B55" s="32"/>
      <c r="C55" s="32"/>
      <c r="D55" s="32"/>
      <c r="E55" s="33"/>
      <c r="F55" s="33"/>
      <c r="G55" s="33"/>
      <c r="H55" s="33"/>
      <c r="I55" s="33"/>
    </row>
    <row r="56" spans="1:9" ht="13.50" thickBot="1" customHeight="1">
      <c r="A56" s="28" t="s">
        <v>124</v>
      </c>
      <c r="B56" s="28"/>
      <c r="C56" s="28"/>
      <c r="D56" s="28"/>
      <c r="E56" s="29">
        <v>162010</v>
      </c>
      <c r="F56" s="29"/>
      <c r="G56" s="29">
        <v>1.12201e+06</v>
      </c>
      <c r="H56" s="29"/>
      <c r="I56" s="29" t="s">
        <v>125</v>
      </c>
    </row>
    <row r="57" spans="1:9" ht="13.50" thickBot="1" customHeight="1">
      <c r="A57" s="32" t="s">
        <v>126</v>
      </c>
      <c r="B57" s="32"/>
      <c r="C57" s="32"/>
      <c r="D57" s="32"/>
      <c r="E57" s="33"/>
      <c r="F57" s="33"/>
      <c r="G57" s="33"/>
      <c r="H57" s="33"/>
      <c r="I57" s="33"/>
    </row>
    <row r="58" spans="1:9" ht="13.50" thickBot="1" customHeight="1">
      <c r="A58" s="28" t="s">
        <v>127</v>
      </c>
      <c r="B58" s="28"/>
      <c r="C58" s="28"/>
      <c r="D58" s="28"/>
      <c r="E58" s="29">
        <v>132006</v>
      </c>
      <c r="F58" s="29"/>
      <c r="G58" s="29">
        <v>132007</v>
      </c>
      <c r="H58" s="29"/>
      <c r="I58" s="29" t="s">
        <v>128</v>
      </c>
    </row>
    <row r="59" spans="1:9" ht="13.50" thickBot="1" customHeight="1">
      <c r="A59" s="30" t="s">
        <v>129</v>
      </c>
      <c r="B59" s="30"/>
      <c r="C59" s="30"/>
      <c r="D59" s="30"/>
      <c r="E59" s="31"/>
      <c r="F59" s="31"/>
      <c r="G59" s="31"/>
      <c r="H59" s="31"/>
      <c r="I59" s="31"/>
    </row>
    <row r="60" spans="1:9" ht="13.50" thickBot="1" customHeight="1">
      <c r="A60" s="32" t="s">
        <v>130</v>
      </c>
      <c r="B60" s="32"/>
      <c r="C60" s="32"/>
      <c r="D60" s="32"/>
      <c r="E60" s="33">
        <v>112007</v>
      </c>
      <c r="F60" s="33"/>
      <c r="G60" s="33">
        <v>112007</v>
      </c>
      <c r="H60" s="33"/>
      <c r="I60" s="33"/>
    </row>
    <row r="63" spans="1:1" ht="33.75" thickBot="1" customHeight="1">
      <c r="A63" s="1" t="s">
        <v>131</v>
      </c>
      <c r="B63" s="1"/>
      <c r="C63" s="1"/>
      <c r="D63" s="1"/>
      <c r="E63" s="1"/>
      <c r="F63" s="1"/>
      <c r="G63" s="1"/>
      <c r="H63" s="1"/>
      <c r="I63" s="1"/>
    </row>
    <row r="64" spans="1:1" ht="33.75" thickBot="1" customHeight="1">
      <c r="A64" s="1" t="s">
        <v>132</v>
      </c>
      <c r="B64" s="1"/>
      <c r="C64" s="1"/>
      <c r="D64" s="1"/>
      <c r="E64" s="1"/>
      <c r="F64" s="1"/>
      <c r="G64" s="1"/>
      <c r="H64" s="1"/>
      <c r="I64" s="1"/>
    </row>
    <row r="65" spans="1:1" ht="33.75" thickBot="1" customHeight="1">
      <c r="A65" s="1" t="s">
        <v>133</v>
      </c>
      <c r="B65" s="1"/>
      <c r="C65" s="1"/>
      <c r="D65" s="1"/>
      <c r="E65" s="1"/>
      <c r="F65" s="1"/>
      <c r="G65" s="1"/>
      <c r="H65" s="1"/>
      <c r="I65" s="1"/>
    </row>
  </sheetData>
  <mergeCells count="154">
    <mergeCell ref="A1:I1"/>
    <mergeCell ref="C3:I3"/>
    <mergeCell ref="A5:I5"/>
    <mergeCell ref="A8:B8"/>
    <mergeCell ref="D8:E8"/>
    <mergeCell ref="F8:G8"/>
    <mergeCell ref="A9:B9"/>
    <mergeCell ref="D9:G9"/>
    <mergeCell ref="A10:B10"/>
    <mergeCell ref="D10:E10"/>
    <mergeCell ref="F10:G10"/>
    <mergeCell ref="A11:B11"/>
    <mergeCell ref="D11:E11"/>
    <mergeCell ref="F11:G11"/>
    <mergeCell ref="A12:B12"/>
    <mergeCell ref="D12:E12"/>
    <mergeCell ref="F12:G12"/>
    <mergeCell ref="A13:B13"/>
    <mergeCell ref="D13:E13"/>
    <mergeCell ref="F13:G13"/>
    <mergeCell ref="A14:B14"/>
    <mergeCell ref="D14:E14"/>
    <mergeCell ref="F14:G14"/>
    <mergeCell ref="A15:B15"/>
    <mergeCell ref="D15:E15"/>
    <mergeCell ref="F15:G15"/>
    <mergeCell ref="A16:B16"/>
    <mergeCell ref="D16:E16"/>
    <mergeCell ref="F16:G16"/>
    <mergeCell ref="A17:B17"/>
    <mergeCell ref="D17:E17"/>
    <mergeCell ref="F17:G17"/>
    <mergeCell ref="A18:B18"/>
    <mergeCell ref="D18:E18"/>
    <mergeCell ref="F18:G18"/>
    <mergeCell ref="A19:B19"/>
    <mergeCell ref="D19:E19"/>
    <mergeCell ref="F19:G19"/>
    <mergeCell ref="A20:B20"/>
    <mergeCell ref="D20:E20"/>
    <mergeCell ref="F20:G20"/>
    <mergeCell ref="A21:B21"/>
    <mergeCell ref="D21:E21"/>
    <mergeCell ref="F21:G21"/>
    <mergeCell ref="A22:B22"/>
    <mergeCell ref="D22:E22"/>
    <mergeCell ref="F22:G22"/>
    <mergeCell ref="A23:B23"/>
    <mergeCell ref="D23:E23"/>
    <mergeCell ref="F23:G23"/>
    <mergeCell ref="A24:B24"/>
    <mergeCell ref="D24:E24"/>
    <mergeCell ref="F24:G24"/>
    <mergeCell ref="A25:B25"/>
    <mergeCell ref="D25:E25"/>
    <mergeCell ref="F25:G25"/>
    <mergeCell ref="A26:B26"/>
    <mergeCell ref="D26:E26"/>
    <mergeCell ref="F26:G26"/>
    <mergeCell ref="A27:B27"/>
    <mergeCell ref="D27:E27"/>
    <mergeCell ref="F27:G27"/>
    <mergeCell ref="A28:B28"/>
    <mergeCell ref="D28:E28"/>
    <mergeCell ref="F28:G28"/>
    <mergeCell ref="A29:B29"/>
    <mergeCell ref="D29:E29"/>
    <mergeCell ref="F29:G29"/>
    <mergeCell ref="A30:B30"/>
    <mergeCell ref="D30:E30"/>
    <mergeCell ref="F30:G30"/>
    <mergeCell ref="A31:B31"/>
    <mergeCell ref="D31:E31"/>
    <mergeCell ref="F31:G31"/>
    <mergeCell ref="A32:B32"/>
    <mergeCell ref="D32:E32"/>
    <mergeCell ref="F32:G32"/>
    <mergeCell ref="A33:B33"/>
    <mergeCell ref="D33:E33"/>
    <mergeCell ref="F33:G33"/>
    <mergeCell ref="A34:B34"/>
    <mergeCell ref="D34:E34"/>
    <mergeCell ref="F34:G34"/>
    <mergeCell ref="A35:B35"/>
    <mergeCell ref="D35:E35"/>
    <mergeCell ref="F35:G35"/>
    <mergeCell ref="A36:B36"/>
    <mergeCell ref="D36:E36"/>
    <mergeCell ref="F36:G36"/>
    <mergeCell ref="A37:B37"/>
    <mergeCell ref="D37:E37"/>
    <mergeCell ref="F37:G37"/>
    <mergeCell ref="A38:B38"/>
    <mergeCell ref="D38:E38"/>
    <mergeCell ref="F38:H38"/>
    <mergeCell ref="A39:B39"/>
    <mergeCell ref="D39:G39"/>
    <mergeCell ref="A40:B40"/>
    <mergeCell ref="D40:E40"/>
    <mergeCell ref="F40:G40"/>
    <mergeCell ref="A41:B41"/>
    <mergeCell ref="D41:E41"/>
    <mergeCell ref="F41:G41"/>
    <mergeCell ref="A42:B42"/>
    <mergeCell ref="D42:E42"/>
    <mergeCell ref="F42:H42"/>
    <mergeCell ref="A43:B43"/>
    <mergeCell ref="D43:G43"/>
    <mergeCell ref="A44:B44"/>
    <mergeCell ref="D44:E44"/>
    <mergeCell ref="F44:G44"/>
    <mergeCell ref="A45:E45"/>
    <mergeCell ref="F45:H45"/>
    <mergeCell ref="A48:D48"/>
    <mergeCell ref="E48:F48"/>
    <mergeCell ref="G48:H48"/>
    <mergeCell ref="A49:D49"/>
    <mergeCell ref="E49:F49"/>
    <mergeCell ref="G49:H49"/>
    <mergeCell ref="I49:I51"/>
    <mergeCell ref="A50:D50"/>
    <mergeCell ref="E50:F50"/>
    <mergeCell ref="G50:H50"/>
    <mergeCell ref="A51:D51"/>
    <mergeCell ref="E51:F51"/>
    <mergeCell ref="G51:H51"/>
    <mergeCell ref="A52:D52"/>
    <mergeCell ref="E52:F53"/>
    <mergeCell ref="G52:H53"/>
    <mergeCell ref="I52:I53"/>
    <mergeCell ref="A53:D53"/>
    <mergeCell ref="A54:D54"/>
    <mergeCell ref="E54:F55"/>
    <mergeCell ref="G54:H55"/>
    <mergeCell ref="I54:I55"/>
    <mergeCell ref="A55:D55"/>
    <mergeCell ref="A56:D56"/>
    <mergeCell ref="E56:F57"/>
    <mergeCell ref="G56:H57"/>
    <mergeCell ref="I56:I57"/>
    <mergeCell ref="A57:D57"/>
    <mergeCell ref="A58:D58"/>
    <mergeCell ref="E58:F58"/>
    <mergeCell ref="G58:H58"/>
    <mergeCell ref="I58:I60"/>
    <mergeCell ref="A59:D59"/>
    <mergeCell ref="E59:F59"/>
    <mergeCell ref="G59:H59"/>
    <mergeCell ref="A60:D60"/>
    <mergeCell ref="E60:F60"/>
    <mergeCell ref="G60:H60"/>
    <mergeCell ref="A63:I63"/>
    <mergeCell ref="A64:I64"/>
    <mergeCell ref="A65:I65"/>
  </mergeCells>
  <pageMargins left="0.147638" right="0.147638" top="0.206693" bottom="0.206693" header="0.0" footer="0.0"/>
  <pageSetup paperSize="9" orientation="portrait"/>
  <rowBreaks count="0" manualBreakCount="0">
    </rowBreaks>
</worksheet>
</file>