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<sst xmlns="http://schemas.openxmlformats.org/spreadsheetml/2006/main" count="73" uniqueCount="73">
  <si>
    <t xml:space="preserve"/>
  </si>
  <si>
    <t xml:space="preserve">FSM106</t>
  </si>
  <si>
    <t xml:space="preserve">m²</t>
  </si>
  <si>
    <t xml:space="preserve">Sòcol per a sistema ETICS BAUSATE-I "BAUPANEL SYSTEM" d'aïllament tèrmic per l'exterior de façanes.</t>
  </si>
  <si>
    <r>
      <rPr>
        <sz val="8.25"/>
        <color rgb="FF000000"/>
        <rFont val="Arial"/>
        <family val="2"/>
      </rPr>
      <t xml:space="preserve">Sòcol per a sistema BAUSATE-I "BAUPANEL SYSTEM", amb DIT núm. 558-R, amb els panells aïllants soterrats, compost per: capa d'impermeabilització de morter flexible bicomponent, color gris; panell rígid de poliestirè expandit, BPS 60 "BAUPANEL SYSTEM", de color blanc, de forma ondulada, de 60 mm d'espessor, armat en una de les seves cares amb una malla d'acer galvanitzat d'alta resistència, de 2,5 mm de diàmetre i 6,5x13 cm de llum de malla, fixat al suport amb fixacions mecàniques amb tac d'expansió de polipropilè; capa de regularització de 20 mm d'espessor, de formigó HA-25/P/4/XC2, projectat per via humida, acabat reglejat, aplicat mecànicament; capa d'acabat de morter acrílic, color blanc, sobre emprimació acrílica. El preu inclou l'execució de les rematades en els trobaments amb paraments, revestiments o altres elements rebuts en la seva superfície.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</si>
  <si>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</si>
  <si>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</si>
  <si>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</si>
  <si>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</si>
  <si>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</si>
  <si>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</si>
  <si>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</si>
  <si>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mt15igp010h</t>
  </si>
  <si>
    <t xml:space="preserve">kg</t>
  </si>
  <si>
    <t xml:space="preserve">Morter flexible bicomponent, color gris, compost per lligants hidràulics i resines sintètiques, resistència a pressió hidrostàtica positiva i negativa de 15 bar, segons UNE-EN 1504-2.</t>
  </si>
  <si>
    <t xml:space="preserve">mt16pes010c</t>
  </si>
  <si>
    <t xml:space="preserve">m²</t>
  </si>
  <si>
    <t xml:space="preserve">Panell rígid de poliestirè expandit, BPS 60 "BAUPANEL SYSTEM", de color blanc, de forma ondulada, de 60 mm d'espessor, armat en una de les seves cares amb una malla d'acer galvanitzat d'alta resistència, de 2,5 mm de diàmetre i 6,5x13 cm de llum de malla, segons UNE-EN 13163, resistència tèrmica 1,62 m²K/W, conductivitat tèrmica 0,037 W/(mK), Euroclasse E de reacció al foc segons UNE-EN 13501-1. Inclús connectors d'acer galvanitzat de 3 mm de diàmetre.</t>
  </si>
  <si>
    <t xml:space="preserve">mt16pep100b</t>
  </si>
  <si>
    <t xml:space="preserve">U</t>
  </si>
  <si>
    <t xml:space="preserve">Tac d'expansió de polipropilè, de 110 mm de longitud, per fixació de plaques aïllants.</t>
  </si>
  <si>
    <t xml:space="preserve">mt10heb010a</t>
  </si>
  <si>
    <t xml:space="preserve">m³</t>
  </si>
  <si>
    <t xml:space="preserve">Formigó HA-25/P/4/XC2, acabat reglejat, amb fibres de reforç de polipropilè de 12 mm de longitud, fabricat en central, per projectar sobre panells aïllants "BAUPANEL SYSTEM".</t>
  </si>
  <si>
    <t xml:space="preserve">mt28mop320a</t>
  </si>
  <si>
    <t xml:space="preserve">kg</t>
  </si>
  <si>
    <t xml:space="preserve">Emprimació acrílica, composta per resines acríliques, pigments minerals i additius orgànics i inorgànics, impermeable a l'aigua de pluja i permeable al vapor d'aigua, per a aplicar amb brotxa, corró o pistola.</t>
  </si>
  <si>
    <t xml:space="preserve">mt28mop310ma</t>
  </si>
  <si>
    <t xml:space="preserve">kg</t>
  </si>
  <si>
    <t xml:space="preserve">Morter acrílic, color blanc, compost per resines acríliques, pigments minerals i additius orgànics i inorgànics, antifloridura i antiverdet, permeable al vapor d'aigua i amb resistència a l'envelliment, a la contaminació urbana i als rajos UV, per a revestiment de paraments exteriors.</t>
  </si>
  <si>
    <t xml:space="preserve">Subtotal materials:</t>
  </si>
  <si>
    <t xml:space="preserve">Equip i maquinària</t>
  </si>
  <si>
    <t xml:space="preserve">mq06gun010</t>
  </si>
  <si>
    <t xml:space="preserve">h</t>
  </si>
  <si>
    <t xml:space="preserve">Gunitadora de formigó per via humida 33 kW.</t>
  </si>
  <si>
    <t xml:space="preserve">Subtotal equip i maquinària:</t>
  </si>
  <si>
    <t xml:space="preserve">Mà d'obra</t>
  </si>
  <si>
    <t xml:space="preserve">mo054</t>
  </si>
  <si>
    <t xml:space="preserve">h</t>
  </si>
  <si>
    <t xml:space="preserve">Oficial 1ª muntador d'aïllaments.</t>
  </si>
  <si>
    <t xml:space="preserve">mo101</t>
  </si>
  <si>
    <t xml:space="preserve">h</t>
  </si>
  <si>
    <t xml:space="preserve">Ajudant muntador d'aïllaments.</t>
  </si>
  <si>
    <t xml:space="preserve">mo039</t>
  </si>
  <si>
    <t xml:space="preserve">h</t>
  </si>
  <si>
    <t xml:space="preserve">Oficial 1ª revocador.</t>
  </si>
  <si>
    <t xml:space="preserve">mo079</t>
  </si>
  <si>
    <t xml:space="preserve">h</t>
  </si>
  <si>
    <t xml:space="preserve">Ajudant revocador.</t>
  </si>
  <si>
    <t xml:space="preserve">mo032</t>
  </si>
  <si>
    <t xml:space="preserve">h</t>
  </si>
  <si>
    <t xml:space="preserve">Oficial 1ª aplicador de productes impermeabilitzants.</t>
  </si>
  <si>
    <t xml:space="preserve">mo070</t>
  </si>
  <si>
    <t xml:space="preserve">h</t>
  </si>
  <si>
    <t xml:space="preserve">Ajudant aplicador de productes impermeabilitzants.</t>
  </si>
  <si>
    <t xml:space="preserve">Subtotal mà d'obra:</t>
  </si>
  <si>
    <t xml:space="preserve">Costos directes complementaris</t>
  </si>
  <si>
    <t xml:space="preserve">%</t>
  </si>
  <si>
    <t xml:space="preserve">Costos directes complementaris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</si>
  <si>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</si>
  <si>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</si>
  <si>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</si>
  <si>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</si>
  <si>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</si>
  <si>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1504-2:2005</t>
  </si>
  <si>
    <t xml:space="preserve">1/2+/3/4</t>
  </si>
  <si>
    <t xml:space="preserve">Productos y sistemas para la protección y reparación de estructuras de hormigón. Definiciones, requisitos, control de calidad y evaluación de la conformidad. Parte 2: Sistemas de protección de superficie</t>
  </si>
  <si>
    <t xml:space="preserve">UNE-EN 13163:2013/A1:2015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</si>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</sst>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6.12" customWidth="1"/>
    <col min="4" max="4" width="71.57" customWidth="1"/>
    <col min="5" max="5" width="1.87" customWidth="1"/>
    <col min="6" max="6" width="11.90" customWidth="1"/>
    <col min="7" max="7" width="1.19" customWidth="1"/>
    <col min="8" max="8" width="12.24"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t="s">
        <v>7</v>
      </c>
      <c r="E8" s="7" t="s">
        <v>8</v>
      </c>
      <c r="F8" s="7"/>
      <c r="G8" s="7"/>
      <c r="H8" s="7" t="s">
        <v>9</v>
      </c>
      <c r="I8" s="7" t="s">
        <v>10</v>
      </c>
    </row>
    <row r="9" spans="1:9" ht="13.50" thickBot="1" customHeight="1">
      <c r="A9" s="8">
        <v>1</v>
      </c>
      <c r="B9" s="8"/>
      <c r="C9" s="8"/>
      <c r="D9" s="9" t="s">
        <v>11</v>
      </c>
      <c r="E9" s="9"/>
      <c r="F9" s="9"/>
      <c r="G9" s="9"/>
      <c r="H9" s="8"/>
      <c r="I9" s="8"/>
    </row>
    <row r="10" spans="1:9" ht="34.50" thickBot="1" customHeight="1">
      <c r="A10" s="1" t="s">
        <v>12</v>
      </c>
      <c r="B10" s="1"/>
      <c r="C10" s="10" t="s">
        <v>13</v>
      </c>
      <c r="D10" s="1" t="s">
        <v>14</v>
      </c>
      <c r="E10" s="11">
        <v>3</v>
      </c>
      <c r="F10" s="11"/>
      <c r="G10" s="11"/>
      <c r="H10" s="12">
        <v>3.65</v>
      </c>
      <c r="I10" s="12">
        <f ca="1">ROUND(INDIRECT(ADDRESS(ROW()+(0), COLUMN()+(-4), 1))*INDIRECT(ADDRESS(ROW()+(0), COLUMN()+(-1), 1)), 2)</f>
        <v>10.95</v>
      </c>
    </row>
    <row r="11" spans="1:9" ht="66.00" thickBot="1" customHeight="1">
      <c r="A11" s="1" t="s">
        <v>15</v>
      </c>
      <c r="B11" s="1"/>
      <c r="C11" s="10" t="s">
        <v>16</v>
      </c>
      <c r="D11" s="1" t="s">
        <v>17</v>
      </c>
      <c r="E11" s="11">
        <v>1.02</v>
      </c>
      <c r="F11" s="11"/>
      <c r="G11" s="11"/>
      <c r="H11" s="12">
        <v>13.35</v>
      </c>
      <c r="I11" s="12">
        <f ca="1">ROUND(INDIRECT(ADDRESS(ROW()+(0), COLUMN()+(-4), 1))*INDIRECT(ADDRESS(ROW()+(0), COLUMN()+(-1), 1)), 2)</f>
        <v>13.62</v>
      </c>
    </row>
    <row r="12" spans="1:9" ht="13.50" thickBot="1" customHeight="1">
      <c r="A12" s="1" t="s">
        <v>18</v>
      </c>
      <c r="B12" s="1"/>
      <c r="C12" s="10" t="s">
        <v>19</v>
      </c>
      <c r="D12" s="1" t="s">
        <v>20</v>
      </c>
      <c r="E12" s="11">
        <v>5</v>
      </c>
      <c r="F12" s="11"/>
      <c r="G12" s="11"/>
      <c r="H12" s="12">
        <v>0.19</v>
      </c>
      <c r="I12" s="12">
        <f ca="1">ROUND(INDIRECT(ADDRESS(ROW()+(0), COLUMN()+(-4), 1))*INDIRECT(ADDRESS(ROW()+(0), COLUMN()+(-1), 1)), 2)</f>
        <v>0.95</v>
      </c>
    </row>
    <row r="13" spans="1:9" ht="34.50" thickBot="1" customHeight="1">
      <c r="A13" s="1" t="s">
        <v>21</v>
      </c>
      <c r="B13" s="1"/>
      <c r="C13" s="10" t="s">
        <v>22</v>
      </c>
      <c r="D13" s="1" t="s">
        <v>23</v>
      </c>
      <c r="E13" s="11">
        <v>0.02</v>
      </c>
      <c r="F13" s="11"/>
      <c r="G13" s="11"/>
      <c r="H13" s="12">
        <v>80</v>
      </c>
      <c r="I13" s="12">
        <f ca="1">ROUND(INDIRECT(ADDRESS(ROW()+(0), COLUMN()+(-4), 1))*INDIRECT(ADDRESS(ROW()+(0), COLUMN()+(-1), 1)), 2)</f>
        <v>1.6</v>
      </c>
    </row>
    <row r="14" spans="1:9" ht="34.50" thickBot="1" customHeight="1">
      <c r="A14" s="1" t="s">
        <v>24</v>
      </c>
      <c r="B14" s="1"/>
      <c r="C14" s="10" t="s">
        <v>25</v>
      </c>
      <c r="D14" s="1" t="s">
        <v>26</v>
      </c>
      <c r="E14" s="11">
        <v>0.067</v>
      </c>
      <c r="F14" s="11"/>
      <c r="G14" s="11"/>
      <c r="H14" s="12">
        <v>3.41</v>
      </c>
      <c r="I14" s="12">
        <f ca="1">ROUND(INDIRECT(ADDRESS(ROW()+(0), COLUMN()+(-4), 1))*INDIRECT(ADDRESS(ROW()+(0), COLUMN()+(-1), 1)), 2)</f>
        <v>0.23</v>
      </c>
    </row>
    <row r="15" spans="1:9" ht="45.00" thickBot="1" customHeight="1">
      <c r="A15" s="1" t="s">
        <v>27</v>
      </c>
      <c r="B15" s="1"/>
      <c r="C15" s="10" t="s">
        <v>28</v>
      </c>
      <c r="D15" s="1" t="s">
        <v>29</v>
      </c>
      <c r="E15" s="13">
        <v>0.667</v>
      </c>
      <c r="F15" s="13"/>
      <c r="G15" s="13"/>
      <c r="H15" s="14">
        <v>3.07</v>
      </c>
      <c r="I15" s="14">
        <f ca="1">ROUND(INDIRECT(ADDRESS(ROW()+(0), COLUMN()+(-4), 1))*INDIRECT(ADDRESS(ROW()+(0), COLUMN()+(-1), 1)), 2)</f>
        <v>2.05</v>
      </c>
    </row>
    <row r="16" spans="1:9" ht="13.50" thickBot="1" customHeight="1">
      <c r="A16" s="15"/>
      <c r="B16" s="15"/>
      <c r="C16" s="15"/>
      <c r="D16" s="15"/>
      <c r="E16" s="9" t="s">
        <v>30</v>
      </c>
      <c r="F16" s="9"/>
      <c r="G16" s="9"/>
      <c r="H16" s="9"/>
      <c r="I16" s="17">
        <f ca="1">ROUND(SUM(INDIRECT(ADDRESS(ROW()+(-1), COLUMN()+(0), 1)),INDIRECT(ADDRESS(ROW()+(-2), COLUMN()+(0), 1)),INDIRECT(ADDRESS(ROW()+(-3), COLUMN()+(0), 1)),INDIRECT(ADDRESS(ROW()+(-4), COLUMN()+(0), 1)),INDIRECT(ADDRESS(ROW()+(-5), COLUMN()+(0), 1)),INDIRECT(ADDRESS(ROW()+(-6), COLUMN()+(0), 1))), 2)</f>
        <v>29.4</v>
      </c>
    </row>
    <row r="17" spans="1:9" ht="13.50" thickBot="1" customHeight="1">
      <c r="A17" s="15">
        <v>2</v>
      </c>
      <c r="B17" s="15"/>
      <c r="C17" s="15"/>
      <c r="D17" s="18" t="s">
        <v>31</v>
      </c>
      <c r="E17" s="18"/>
      <c r="F17" s="18"/>
      <c r="G17" s="18"/>
      <c r="H17" s="15"/>
      <c r="I17" s="15"/>
    </row>
    <row r="18" spans="1:9" ht="13.50" thickBot="1" customHeight="1">
      <c r="A18" s="1" t="s">
        <v>32</v>
      </c>
      <c r="B18" s="1"/>
      <c r="C18" s="10" t="s">
        <v>33</v>
      </c>
      <c r="D18" s="1" t="s">
        <v>34</v>
      </c>
      <c r="E18" s="13">
        <v>0.108</v>
      </c>
      <c r="F18" s="13"/>
      <c r="G18" s="13"/>
      <c r="H18" s="14">
        <v>14.54</v>
      </c>
      <c r="I18" s="14">
        <f ca="1">ROUND(INDIRECT(ADDRESS(ROW()+(0), COLUMN()+(-4), 1))*INDIRECT(ADDRESS(ROW()+(0), COLUMN()+(-1), 1)), 2)</f>
        <v>1.57</v>
      </c>
    </row>
    <row r="19" spans="1:9" ht="13.50" thickBot="1" customHeight="1">
      <c r="A19" s="15"/>
      <c r="B19" s="15"/>
      <c r="C19" s="15"/>
      <c r="D19" s="15"/>
      <c r="E19" s="9" t="s">
        <v>35</v>
      </c>
      <c r="F19" s="9"/>
      <c r="G19" s="9"/>
      <c r="H19" s="9"/>
      <c r="I19" s="17">
        <f ca="1">ROUND(SUM(INDIRECT(ADDRESS(ROW()+(-1), COLUMN()+(0), 1))), 2)</f>
        <v>1.57</v>
      </c>
    </row>
    <row r="20" spans="1:9" ht="13.50" thickBot="1" customHeight="1">
      <c r="A20" s="15">
        <v>3</v>
      </c>
      <c r="B20" s="15"/>
      <c r="C20" s="15"/>
      <c r="D20" s="18" t="s">
        <v>36</v>
      </c>
      <c r="E20" s="18"/>
      <c r="F20" s="18"/>
      <c r="G20" s="18"/>
      <c r="H20" s="15"/>
      <c r="I20" s="15"/>
    </row>
    <row r="21" spans="1:9" ht="13.50" thickBot="1" customHeight="1">
      <c r="A21" s="1" t="s">
        <v>37</v>
      </c>
      <c r="B21" s="1"/>
      <c r="C21" s="10" t="s">
        <v>38</v>
      </c>
      <c r="D21" s="1" t="s">
        <v>39</v>
      </c>
      <c r="E21" s="11">
        <v>0.189</v>
      </c>
      <c r="F21" s="11"/>
      <c r="G21" s="11"/>
      <c r="H21" s="12">
        <v>28.39</v>
      </c>
      <c r="I21" s="12">
        <f ca="1">ROUND(INDIRECT(ADDRESS(ROW()+(0), COLUMN()+(-4), 1))*INDIRECT(ADDRESS(ROW()+(0), COLUMN()+(-1), 1)), 2)</f>
        <v>5.37</v>
      </c>
    </row>
    <row r="22" spans="1:9" ht="13.50" thickBot="1" customHeight="1">
      <c r="A22" s="1" t="s">
        <v>40</v>
      </c>
      <c r="B22" s="1"/>
      <c r="C22" s="10" t="s">
        <v>41</v>
      </c>
      <c r="D22" s="1" t="s">
        <v>42</v>
      </c>
      <c r="E22" s="11">
        <v>0.189</v>
      </c>
      <c r="F22" s="11"/>
      <c r="G22" s="11"/>
      <c r="H22" s="12">
        <v>24.46</v>
      </c>
      <c r="I22" s="12">
        <f ca="1">ROUND(INDIRECT(ADDRESS(ROW()+(0), COLUMN()+(-4), 1))*INDIRECT(ADDRESS(ROW()+(0), COLUMN()+(-1), 1)), 2)</f>
        <v>4.62</v>
      </c>
    </row>
    <row r="23" spans="1:9" ht="13.50" thickBot="1" customHeight="1">
      <c r="A23" s="1" t="s">
        <v>43</v>
      </c>
      <c r="B23" s="1"/>
      <c r="C23" s="10" t="s">
        <v>44</v>
      </c>
      <c r="D23" s="1" t="s">
        <v>45</v>
      </c>
      <c r="E23" s="11">
        <v>0.756</v>
      </c>
      <c r="F23" s="11"/>
      <c r="G23" s="11"/>
      <c r="H23" s="12">
        <v>27.5</v>
      </c>
      <c r="I23" s="12">
        <f ca="1">ROUND(INDIRECT(ADDRESS(ROW()+(0), COLUMN()+(-4), 1))*INDIRECT(ADDRESS(ROW()+(0), COLUMN()+(-1), 1)), 2)</f>
        <v>20.79</v>
      </c>
    </row>
    <row r="24" spans="1:9" ht="13.50" thickBot="1" customHeight="1">
      <c r="A24" s="1" t="s">
        <v>46</v>
      </c>
      <c r="B24" s="1"/>
      <c r="C24" s="10" t="s">
        <v>47</v>
      </c>
      <c r="D24" s="1" t="s">
        <v>48</v>
      </c>
      <c r="E24" s="11">
        <v>0.756</v>
      </c>
      <c r="F24" s="11"/>
      <c r="G24" s="11"/>
      <c r="H24" s="12">
        <v>24.46</v>
      </c>
      <c r="I24" s="12">
        <f ca="1">ROUND(INDIRECT(ADDRESS(ROW()+(0), COLUMN()+(-4), 1))*INDIRECT(ADDRESS(ROW()+(0), COLUMN()+(-1), 1)), 2)</f>
        <v>18.49</v>
      </c>
    </row>
    <row r="25" spans="1:9" ht="13.50" thickBot="1" customHeight="1">
      <c r="A25" s="1" t="s">
        <v>49</v>
      </c>
      <c r="B25" s="1"/>
      <c r="C25" s="10" t="s">
        <v>50</v>
      </c>
      <c r="D25" s="1" t="s">
        <v>51</v>
      </c>
      <c r="E25" s="11">
        <v>0.126</v>
      </c>
      <c r="F25" s="11"/>
      <c r="G25" s="11"/>
      <c r="H25" s="12">
        <v>27.5</v>
      </c>
      <c r="I25" s="12">
        <f ca="1">ROUND(INDIRECT(ADDRESS(ROW()+(0), COLUMN()+(-4), 1))*INDIRECT(ADDRESS(ROW()+(0), COLUMN()+(-1), 1)), 2)</f>
        <v>3.47</v>
      </c>
    </row>
    <row r="26" spans="1:9" ht="13.50" thickBot="1" customHeight="1">
      <c r="A26" s="1" t="s">
        <v>52</v>
      </c>
      <c r="B26" s="1"/>
      <c r="C26" s="10" t="s">
        <v>53</v>
      </c>
      <c r="D26" s="1" t="s">
        <v>54</v>
      </c>
      <c r="E26" s="13">
        <v>0.126</v>
      </c>
      <c r="F26" s="13"/>
      <c r="G26" s="13"/>
      <c r="H26" s="14">
        <v>24.46</v>
      </c>
      <c r="I26" s="14">
        <f ca="1">ROUND(INDIRECT(ADDRESS(ROW()+(0), COLUMN()+(-4), 1))*INDIRECT(ADDRESS(ROW()+(0), COLUMN()+(-1), 1)), 2)</f>
        <v>3.08</v>
      </c>
    </row>
    <row r="27" spans="1:9" ht="13.50" thickBot="1" customHeight="1">
      <c r="A27" s="15"/>
      <c r="B27" s="15"/>
      <c r="C27" s="15"/>
      <c r="D27" s="15"/>
      <c r="E27" s="9" t="s">
        <v>55</v>
      </c>
      <c r="F27" s="9"/>
      <c r="G27" s="9"/>
      <c r="H27" s="9"/>
      <c r="I27" s="17">
        <f ca="1">ROUND(SUM(INDIRECT(ADDRESS(ROW()+(-1), COLUMN()+(0), 1)),INDIRECT(ADDRESS(ROW()+(-2), COLUMN()+(0), 1)),INDIRECT(ADDRESS(ROW()+(-3), COLUMN()+(0), 1)),INDIRECT(ADDRESS(ROW()+(-4), COLUMN()+(0), 1)),INDIRECT(ADDRESS(ROW()+(-5), COLUMN()+(0), 1)),INDIRECT(ADDRESS(ROW()+(-6), COLUMN()+(0), 1))), 2)</f>
        <v>55.82</v>
      </c>
    </row>
    <row r="28" spans="1:9" ht="13.50" thickBot="1" customHeight="1">
      <c r="A28" s="15">
        <v>4</v>
      </c>
      <c r="B28" s="15"/>
      <c r="C28" s="15"/>
      <c r="D28" s="18" t="s">
        <v>56</v>
      </c>
      <c r="E28" s="18"/>
      <c r="F28" s="18"/>
      <c r="G28" s="18"/>
      <c r="H28" s="15"/>
      <c r="I28" s="15"/>
    </row>
    <row r="29" spans="1:9" ht="13.50" thickBot="1" customHeight="1">
      <c r="A29" s="19"/>
      <c r="B29" s="19"/>
      <c r="C29" s="20" t="s">
        <v>57</v>
      </c>
      <c r="D29" s="19" t="s">
        <v>58</v>
      </c>
      <c r="E29" s="13">
        <v>2</v>
      </c>
      <c r="F29" s="13"/>
      <c r="G29" s="13"/>
      <c r="H29" s="14">
        <f ca="1">ROUND(SUM(INDIRECT(ADDRESS(ROW()+(-2), COLUMN()+(1), 1)),INDIRECT(ADDRESS(ROW()+(-10), COLUMN()+(1), 1)),INDIRECT(ADDRESS(ROW()+(-13), COLUMN()+(1), 1))), 2)</f>
        <v>86.79</v>
      </c>
      <c r="I29" s="14">
        <f ca="1">ROUND(INDIRECT(ADDRESS(ROW()+(0), COLUMN()+(-4), 1))*INDIRECT(ADDRESS(ROW()+(0), COLUMN()+(-1), 1))/100, 2)</f>
        <v>1.74</v>
      </c>
    </row>
    <row r="30" spans="1:9" ht="13.50" thickBot="1" customHeight="1">
      <c r="A30" s="8"/>
      <c r="B30" s="8"/>
      <c r="C30" s="8"/>
      <c r="D30" s="8"/>
      <c r="E30" s="21" t="s">
        <v>59</v>
      </c>
      <c r="F30" s="21"/>
      <c r="G30" s="21"/>
      <c r="H30" s="21"/>
      <c r="I30" s="22">
        <f ca="1">ROUND(SUM(INDIRECT(ADDRESS(ROW()+(-1), COLUMN()+(0), 1)),INDIRECT(ADDRESS(ROW()+(-3), COLUMN()+(0), 1)),INDIRECT(ADDRESS(ROW()+(-11), COLUMN()+(0), 1)),INDIRECT(ADDRESS(ROW()+(-14), COLUMN()+(0), 1))), 2)</f>
        <v>88.53</v>
      </c>
    </row>
    <row r="33" spans="1:9" ht="13.50" thickBot="1" customHeight="1">
      <c r="A33" s="23" t="s">
        <v>60</v>
      </c>
      <c r="B33" s="23"/>
      <c r="C33" s="23"/>
      <c r="D33" s="23"/>
      <c r="E33" s="23"/>
      <c r="F33" s="23" t="s">
        <v>61</v>
      </c>
      <c r="G33" s="23" t="s">
        <v>62</v>
      </c>
      <c r="H33" s="23"/>
      <c r="I33" s="23" t="s">
        <v>63</v>
      </c>
    </row>
    <row r="34" spans="1:9" ht="13.50" thickBot="1" customHeight="1">
      <c r="A34" s="24" t="s">
        <v>64</v>
      </c>
      <c r="B34" s="24"/>
      <c r="C34" s="24"/>
      <c r="D34" s="24"/>
      <c r="E34" s="24"/>
      <c r="F34" s="25">
        <v>192005</v>
      </c>
      <c r="G34" s="25">
        <v>112009</v>
      </c>
      <c r="H34" s="25"/>
      <c r="I34" s="25" t="s">
        <v>65</v>
      </c>
    </row>
    <row r="35" spans="1:9" ht="24.00" thickBot="1" customHeight="1">
      <c r="A35" s="26" t="s">
        <v>66</v>
      </c>
      <c r="B35" s="26"/>
      <c r="C35" s="26"/>
      <c r="D35" s="26"/>
      <c r="E35" s="26"/>
      <c r="F35" s="27"/>
      <c r="G35" s="27"/>
      <c r="H35" s="27"/>
      <c r="I35" s="27"/>
    </row>
    <row r="36" spans="1:9" ht="13.50" thickBot="1" customHeight="1">
      <c r="A36" s="24" t="s">
        <v>67</v>
      </c>
      <c r="B36" s="24"/>
      <c r="C36" s="24"/>
      <c r="D36" s="24"/>
      <c r="E36" s="24"/>
      <c r="F36" s="25">
        <v>1.07202e+006</v>
      </c>
      <c r="G36" s="25">
        <v>1.07202e+006</v>
      </c>
      <c r="H36" s="25"/>
      <c r="I36" s="25" t="s">
        <v>68</v>
      </c>
    </row>
    <row r="37" spans="1:9" ht="24.00" thickBot="1" customHeight="1">
      <c r="A37" s="26" t="s">
        <v>69</v>
      </c>
      <c r="B37" s="26"/>
      <c r="C37" s="26"/>
      <c r="D37" s="26"/>
      <c r="E37" s="26"/>
      <c r="F37" s="27"/>
      <c r="G37" s="27"/>
      <c r="H37" s="27"/>
      <c r="I37" s="27"/>
    </row>
    <row r="40" spans="1:1" ht="33.75" thickBot="1" customHeight="1">
      <c r="A40" s="1" t="s">
        <v>70</v>
      </c>
      <c r="B40" s="1"/>
      <c r="C40" s="1"/>
      <c r="D40" s="1"/>
      <c r="E40" s="1"/>
      <c r="F40" s="1"/>
      <c r="G40" s="1"/>
      <c r="H40" s="1"/>
      <c r="I40" s="1"/>
    </row>
    <row r="41" spans="1:1" ht="33.75" thickBot="1" customHeight="1">
      <c r="A41" s="1" t="s">
        <v>71</v>
      </c>
      <c r="B41" s="1"/>
      <c r="C41" s="1"/>
      <c r="D41" s="1"/>
      <c r="E41" s="1"/>
      <c r="F41" s="1"/>
      <c r="G41" s="1"/>
      <c r="H41" s="1"/>
      <c r="I41" s="1"/>
    </row>
    <row r="42" spans="1:1" ht="33.75" thickBot="1" customHeight="1">
      <c r="A42" s="1" t="s">
        <v>72</v>
      </c>
      <c r="B42" s="1"/>
      <c r="C42" s="1"/>
      <c r="D42" s="1"/>
      <c r="E42" s="1"/>
      <c r="F42" s="1"/>
      <c r="G42" s="1"/>
      <c r="H42" s="1"/>
      <c r="I42" s="1"/>
    </row>
  </sheetData>
  <mergeCells count="64">
    <mergeCell ref="A1:I1"/>
    <mergeCell ref="C3:I3"/>
    <mergeCell ref="A5:I5"/>
    <mergeCell ref="A8:B8"/>
    <mergeCell ref="E8:G8"/>
    <mergeCell ref="A9:B9"/>
    <mergeCell ref="D9:G9"/>
    <mergeCell ref="A10:B10"/>
    <mergeCell ref="E10:G10"/>
    <mergeCell ref="A11:B11"/>
    <mergeCell ref="E11:G11"/>
    <mergeCell ref="A12:B12"/>
    <mergeCell ref="E12:G12"/>
    <mergeCell ref="A13:B13"/>
    <mergeCell ref="E13:G13"/>
    <mergeCell ref="A14:B14"/>
    <mergeCell ref="E14:G14"/>
    <mergeCell ref="A15:B15"/>
    <mergeCell ref="E15:G15"/>
    <mergeCell ref="A16:B16"/>
    <mergeCell ref="E16:H16"/>
    <mergeCell ref="A17:B17"/>
    <mergeCell ref="D17:G17"/>
    <mergeCell ref="A18:B18"/>
    <mergeCell ref="E18:G18"/>
    <mergeCell ref="A19:B19"/>
    <mergeCell ref="E19:H19"/>
    <mergeCell ref="A20:B20"/>
    <mergeCell ref="D20:G20"/>
    <mergeCell ref="A21:B21"/>
    <mergeCell ref="E21:G21"/>
    <mergeCell ref="A22:B22"/>
    <mergeCell ref="E22:G22"/>
    <mergeCell ref="A23:B23"/>
    <mergeCell ref="E23:G23"/>
    <mergeCell ref="A24:B24"/>
    <mergeCell ref="E24:G24"/>
    <mergeCell ref="A25:B25"/>
    <mergeCell ref="E25:G25"/>
    <mergeCell ref="A26:B26"/>
    <mergeCell ref="E26:G26"/>
    <mergeCell ref="A27:B27"/>
    <mergeCell ref="E27:H27"/>
    <mergeCell ref="A28:B28"/>
    <mergeCell ref="D28:G28"/>
    <mergeCell ref="A29:B29"/>
    <mergeCell ref="E29:G29"/>
    <mergeCell ref="A30:B30"/>
    <mergeCell ref="E30:H30"/>
    <mergeCell ref="A33:E33"/>
    <mergeCell ref="G33:H33"/>
    <mergeCell ref="A34:E34"/>
    <mergeCell ref="F34:F35"/>
    <mergeCell ref="G34:H35"/>
    <mergeCell ref="I34:I35"/>
    <mergeCell ref="A35:E35"/>
    <mergeCell ref="A36:E36"/>
    <mergeCell ref="F36:F37"/>
    <mergeCell ref="G36:H37"/>
    <mergeCell ref="I36:I37"/>
    <mergeCell ref="A37:E37"/>
    <mergeCell ref="A40:I40"/>
    <mergeCell ref="A41:I41"/>
    <mergeCell ref="A42:I42"/>
  </mergeCells>
  <pageMargins left="0.147638" right="0.147638" top="0.206693" bottom="0.206693" header="0.0" footer="0.0"/>
  <pageSetup paperSize="9" orientation="portrait"/>
  <rowBreaks count="0" manualBreakCount="0">
    </rowBreaks>
</worksheet>
</file>