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<sst xmlns="http://schemas.openxmlformats.org/spreadsheetml/2006/main" count="75" uniqueCount="75">
  <si>
    <t xml:space="preserve"/>
  </si>
  <si>
    <t xml:space="preserve">IOD010</t>
  </si>
  <si>
    <t xml:space="preserve">U</t>
  </si>
  <si>
    <t xml:space="preserve">Sistema de detecció i alarma d'incendis, convencional.</t>
  </si>
  <si>
    <r>
      <rPr>
        <sz val="8.25"/>
        <color rgb="FF000000"/>
        <rFont val="Arial"/>
        <family val="2"/>
      </rPr>
      <t xml:space="preserve">Sistema de detecció i alarma d'incendis, convencional, format per central de detecció automàtica d'incendis amb una capacitat màxima de 2 zones de detecció, 4 detectors òptics de fums, 3 polsadors d'alarma amb senyalització lluminosa tipus recarregable i tapa de plàstic basculant, sirena interior amb senyal acústica, sirena exterior amb senyal òptica i acústica i canalització de protecció de cablejat fixa en superfície formada per tub de PVC rígid, blindat, endollable, de color gris RAL 7035, amb IP44. Inclús cable no propagador de la flama lliure d'halògens, elements de fixació i quants accessoris siguin necessaris per a la seva correcta instal·lació.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</si>
  <si>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</si>
  <si>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</si>
  <si>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</si>
  <si>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</si>
  <si>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</si>
  <si>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</si>
  <si>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</si>
  <si>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mt35aia220a</t>
  </si>
  <si>
    <t xml:space="preserve">m</t>
  </si>
  <si>
    <t xml:space="preserve">Tub rígid de PVC, endollable, corbable en calent, de color gris RAL 7035, de 16 mm de diàmetre nominal, per a canalització fixa en superfície. Resistència a la compressió 1250 N, resistència a l'impacte 6 joules, temperatura de treball -15°C fins 90°C, amb grau de protecció IP44 segons UNE 20324, propietats elèctriques: aïllant, no propagador de la flama. Segons UNE-EN 61386-1 i UNE-EN 61386-22. Inclús abraçadores, elements de subjecció i accessoris (corbes, maneguets, tes, colzes i corbes flexibles).</t>
  </si>
  <si>
    <t xml:space="preserve">mt35ccg020a</t>
  </si>
  <si>
    <t xml:space="preserve">m</t>
  </si>
  <si>
    <t xml:space="preserve">Cable bipolar Z1O2Z1-K (AS), no propagador de la flama, amb conductor multifilar de coure classe 5 (-K) de 2x1,5 mm² de secció, amb aïllament de compost termoplàstic a força de poliolefina lliure de halògens amb baixa emissió de fums i gasos corrosius (Z1), pantalla de cinta d'alumini i polièster (O2) amb conductor de drenatge d'estany de coure i coberta externa de compost termoplàstic a força de poliolefina lliure de halògens amb baixa emissió de fums i gasos corrosius (Z1) color vermell amb franja verda, sent la seva tensió assignada de 300/500 V. Segons UNE 21031.</t>
  </si>
  <si>
    <t xml:space="preserve">mt41pig070</t>
  </si>
  <si>
    <t xml:space="preserve">U</t>
  </si>
  <si>
    <t xml:space="preserve">Detector òptic de fums convencional, de ABS color blanc, format per un element sensible a els fums clars, per alimentació de 12 a 30 Vcc, amb doble led d'activació i indicador d'alarma color vermell, sortida per a pilot de senyalització remota i base universal, segons UNE-EN 54-7. Inclús elements de fixació.</t>
  </si>
  <si>
    <t xml:space="preserve">mt41pig110</t>
  </si>
  <si>
    <t xml:space="preserve">U</t>
  </si>
  <si>
    <t xml:space="preserve">Polsador d'alarma convencional de rearmament manual, de ABS color vermell, protecció IP41, amb led indicador d'alarma color vermell i clau de rearmament, segons UNE-EN 54-11. Inclús elements de fixació.</t>
  </si>
  <si>
    <t xml:space="preserve">mt41pig130</t>
  </si>
  <si>
    <t xml:space="preserve">U</t>
  </si>
  <si>
    <t xml:space="preserve">Sirena electrònica, de color vermell, amb senyal acústica, alimentació a 24 Vcc, potència sonora de 100 dB a 1 m i consum de 14 mA, per instal·lar en parament interior, segons UNE-EN 54-3. Inclús elements de fixació.</t>
  </si>
  <si>
    <t xml:space="preserve">mt41pig160</t>
  </si>
  <si>
    <t xml:space="preserve">U</t>
  </si>
  <si>
    <t xml:space="preserve">Sirena electrònica, de ABS color vermell, amb senyal òptica i acústica i rètol "FOC", alimentació a 24 Vcc, potència sonora de 90 dB a 1 m i consum de 230 mA, per instal·lar en parament exterior. Inclús elements de fixació.</t>
  </si>
  <si>
    <t xml:space="preserve">mt41pig025a</t>
  </si>
  <si>
    <t xml:space="preserve">U</t>
  </si>
  <si>
    <t xml:space="preserve">Central de detecció automàtica d'incendis, convencional, microprocessada, de 2 zones de detecció, amb caixa metàl·lica i tapa de ABS, amb mòdul d'alimentació, rectificador de corrent i carregador de bateria, panell de control amb indicador d'alarma i avaria, i commutador de tall de zones, per al control d'un màxim de 32 detectors i polsadors d'alarma, convencionals, segons UNE 23007-2 i UNE 23007-4.</t>
  </si>
  <si>
    <t xml:space="preserve">mt41rte030d</t>
  </si>
  <si>
    <t xml:space="preserve">U</t>
  </si>
  <si>
    <t xml:space="preserve">Bateria de 12 V i 7 Ah.</t>
  </si>
  <si>
    <t xml:space="preserve">mt41www020</t>
  </si>
  <si>
    <t xml:space="preserve">U</t>
  </si>
  <si>
    <t xml:space="preserve">Material auxiliar per a instal·lacions de detecció i alarma.</t>
  </si>
  <si>
    <t xml:space="preserve">Subtotal materials:</t>
  </si>
  <si>
    <t xml:space="preserve">Mà d'obra</t>
  </si>
  <si>
    <t xml:space="preserve">mo006</t>
  </si>
  <si>
    <t xml:space="preserve">h</t>
  </si>
  <si>
    <t xml:space="preserve">Oficial 1ª instal·lador de xarxes i equips de detecció i seguretat.</t>
  </si>
  <si>
    <t xml:space="preserve">mo105</t>
  </si>
  <si>
    <t xml:space="preserve">h</t>
  </si>
  <si>
    <t xml:space="preserve">Ajudant instal·lador de xarxes i equips de detecció i seguretat.</t>
  </si>
  <si>
    <t xml:space="preserve">Subtotal mà d'obra:</t>
  </si>
  <si>
    <t xml:space="preserve">Costos directes complementaris</t>
  </si>
  <si>
    <t xml:space="preserve">%</t>
  </si>
  <si>
    <t xml:space="preserve">Costos directes complementaris</t>
  </si>
  <si>
    <t xml:space="preserve">Cost de manteniment decennal: 3.221,17€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</si>
  <si>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</si>
  <si>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</si>
  <si>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</si>
  <si>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</si>
  <si>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</si>
  <si>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54-7:2000</t>
  </si>
  <si>
    <t xml:space="preserve">Sistemas de detección y alarma de incendios. Parte 7: Detectores de humo: Detectores puntuales que funcionan según el principio de luz difusa, luz transmitida o por ionización.</t>
  </si>
  <si>
    <t xml:space="preserve">EN  54-7:2000/A2:2006</t>
  </si>
  <si>
    <t xml:space="preserve">EN  54-7:2000/A1:2002</t>
  </si>
  <si>
    <t xml:space="preserve">EN  54-11:2001</t>
  </si>
  <si>
    <t xml:space="preserve">Sistemas de detección y alarma de incendios. Parte 11: Pulsadores manuales de alarma.</t>
  </si>
  <si>
    <t xml:space="preserve">EN  54-11:2001/A1:2005</t>
  </si>
  <si>
    <t xml:space="preserve">EN  54-3:2001</t>
  </si>
  <si>
    <t xml:space="preserve">Sistemas de detección y alarma de incendios. Parte 3: Dispositivos de alarma de incendios. Dispositivos acústicos.</t>
  </si>
  <si>
    <t xml:space="preserve">EN  54-3:2001/A2:2006</t>
  </si>
  <si>
    <t xml:space="preserve">EN  54-3:2001/A1:2002</t>
  </si>
  <si>
    <t xml:space="preserve">EN  54-2:1997</t>
  </si>
  <si>
    <t xml:space="preserve">Sistemas de detección y de alarma de incendios. Parte 2: Equipos de control e indicación.</t>
  </si>
  <si>
    <t xml:space="preserve">EN  54-2:1997/AC:1999</t>
  </si>
  <si>
    <t xml:space="preserve">EN  54-2:1997/A1:2006</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</si>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</sst>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4.46" customWidth="1"/>
    <col min="6" max="6" width="11.56" customWidth="1"/>
    <col min="7" max="7" width="1.19"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66.00" thickBot="1" customHeight="1">
      <c r="A10" s="1" t="s">
        <v>12</v>
      </c>
      <c r="B10" s="1"/>
      <c r="C10" s="1"/>
      <c r="D10" s="10" t="s">
        <v>13</v>
      </c>
      <c r="E10" s="1" t="s">
        <v>14</v>
      </c>
      <c r="F10" s="11">
        <v>148</v>
      </c>
      <c r="G10" s="11"/>
      <c r="H10" s="12">
        <v>2.51</v>
      </c>
      <c r="I10" s="12">
        <f ca="1">ROUND(INDIRECT(ADDRESS(ROW()+(0), COLUMN()+(-3), 1))*INDIRECT(ADDRESS(ROW()+(0), COLUMN()+(-1), 1)), 2)</f>
        <v>371.48</v>
      </c>
      <c r="J10" s="12"/>
    </row>
    <row r="11" spans="1:10" ht="76.50" thickBot="1" customHeight="1">
      <c r="A11" s="1" t="s">
        <v>15</v>
      </c>
      <c r="B11" s="1"/>
      <c r="C11" s="1"/>
      <c r="D11" s="10" t="s">
        <v>16</v>
      </c>
      <c r="E11" s="1" t="s">
        <v>17</v>
      </c>
      <c r="F11" s="11">
        <v>161.5</v>
      </c>
      <c r="G11" s="11"/>
      <c r="H11" s="12">
        <v>1.92</v>
      </c>
      <c r="I11" s="12">
        <f ca="1">ROUND(INDIRECT(ADDRESS(ROW()+(0), COLUMN()+(-3), 1))*INDIRECT(ADDRESS(ROW()+(0), COLUMN()+(-1), 1)), 2)</f>
        <v>310.08</v>
      </c>
      <c r="J11" s="12"/>
    </row>
    <row r="12" spans="1:10" ht="45.00" thickBot="1" customHeight="1">
      <c r="A12" s="1" t="s">
        <v>18</v>
      </c>
      <c r="B12" s="1"/>
      <c r="C12" s="1"/>
      <c r="D12" s="10" t="s">
        <v>19</v>
      </c>
      <c r="E12" s="1" t="s">
        <v>20</v>
      </c>
      <c r="F12" s="11">
        <v>4</v>
      </c>
      <c r="G12" s="11"/>
      <c r="H12" s="12">
        <v>23.28</v>
      </c>
      <c r="I12" s="12">
        <f ca="1">ROUND(INDIRECT(ADDRESS(ROW()+(0), COLUMN()+(-3), 1))*INDIRECT(ADDRESS(ROW()+(0), COLUMN()+(-1), 1)), 2)</f>
        <v>93.12</v>
      </c>
      <c r="J12" s="12"/>
    </row>
    <row r="13" spans="1:10" ht="34.50" thickBot="1" customHeight="1">
      <c r="A13" s="1" t="s">
        <v>21</v>
      </c>
      <c r="B13" s="1"/>
      <c r="C13" s="1"/>
      <c r="D13" s="10" t="s">
        <v>22</v>
      </c>
      <c r="E13" s="1" t="s">
        <v>23</v>
      </c>
      <c r="F13" s="11">
        <v>3</v>
      </c>
      <c r="G13" s="11"/>
      <c r="H13" s="12">
        <v>12.61</v>
      </c>
      <c r="I13" s="12">
        <f ca="1">ROUND(INDIRECT(ADDRESS(ROW()+(0), COLUMN()+(-3), 1))*INDIRECT(ADDRESS(ROW()+(0), COLUMN()+(-1), 1)), 2)</f>
        <v>37.83</v>
      </c>
      <c r="J13" s="12"/>
    </row>
    <row r="14" spans="1:10" ht="34.50" thickBot="1" customHeight="1">
      <c r="A14" s="1" t="s">
        <v>24</v>
      </c>
      <c r="B14" s="1"/>
      <c r="C14" s="1"/>
      <c r="D14" s="10" t="s">
        <v>25</v>
      </c>
      <c r="E14" s="1" t="s">
        <v>26</v>
      </c>
      <c r="F14" s="11">
        <v>1</v>
      </c>
      <c r="G14" s="11"/>
      <c r="H14" s="12">
        <v>38.5</v>
      </c>
      <c r="I14" s="12">
        <f ca="1">ROUND(INDIRECT(ADDRESS(ROW()+(0), COLUMN()+(-3), 1))*INDIRECT(ADDRESS(ROW()+(0), COLUMN()+(-1), 1)), 2)</f>
        <v>38.5</v>
      </c>
      <c r="J14" s="12"/>
    </row>
    <row r="15" spans="1:10" ht="34.50" thickBot="1" customHeight="1">
      <c r="A15" s="1" t="s">
        <v>27</v>
      </c>
      <c r="B15" s="1"/>
      <c r="C15" s="1"/>
      <c r="D15" s="10" t="s">
        <v>28</v>
      </c>
      <c r="E15" s="1" t="s">
        <v>29</v>
      </c>
      <c r="F15" s="11">
        <v>1</v>
      </c>
      <c r="G15" s="11"/>
      <c r="H15" s="12">
        <v>61.11</v>
      </c>
      <c r="I15" s="12">
        <f ca="1">ROUND(INDIRECT(ADDRESS(ROW()+(0), COLUMN()+(-3), 1))*INDIRECT(ADDRESS(ROW()+(0), COLUMN()+(-1), 1)), 2)</f>
        <v>61.11</v>
      </c>
      <c r="J15" s="12"/>
    </row>
    <row r="16" spans="1:10" ht="55.50" thickBot="1" customHeight="1">
      <c r="A16" s="1" t="s">
        <v>30</v>
      </c>
      <c r="B16" s="1"/>
      <c r="C16" s="1"/>
      <c r="D16" s="10" t="s">
        <v>31</v>
      </c>
      <c r="E16" s="1" t="s">
        <v>32</v>
      </c>
      <c r="F16" s="11">
        <v>1</v>
      </c>
      <c r="G16" s="11"/>
      <c r="H16" s="12">
        <v>199.82</v>
      </c>
      <c r="I16" s="12">
        <f ca="1">ROUND(INDIRECT(ADDRESS(ROW()+(0), COLUMN()+(-3), 1))*INDIRECT(ADDRESS(ROW()+(0), COLUMN()+(-1), 1)), 2)</f>
        <v>199.82</v>
      </c>
      <c r="J16" s="12"/>
    </row>
    <row r="17" spans="1:10" ht="13.50" thickBot="1" customHeight="1">
      <c r="A17" s="1" t="s">
        <v>33</v>
      </c>
      <c r="B17" s="1"/>
      <c r="C17" s="1"/>
      <c r="D17" s="10" t="s">
        <v>34</v>
      </c>
      <c r="E17" s="1" t="s">
        <v>35</v>
      </c>
      <c r="F17" s="11">
        <v>2</v>
      </c>
      <c r="G17" s="11"/>
      <c r="H17" s="12">
        <v>24.25</v>
      </c>
      <c r="I17" s="12">
        <f ca="1">ROUND(INDIRECT(ADDRESS(ROW()+(0), COLUMN()+(-3), 1))*INDIRECT(ADDRESS(ROW()+(0), COLUMN()+(-1), 1)), 2)</f>
        <v>48.5</v>
      </c>
      <c r="J17" s="12"/>
    </row>
    <row r="18" spans="1:10" ht="13.50" thickBot="1" customHeight="1">
      <c r="A18" s="1" t="s">
        <v>36</v>
      </c>
      <c r="B18" s="1"/>
      <c r="C18" s="1"/>
      <c r="D18" s="10" t="s">
        <v>37</v>
      </c>
      <c r="E18" s="1" t="s">
        <v>38</v>
      </c>
      <c r="F18" s="13">
        <v>1</v>
      </c>
      <c r="G18" s="13"/>
      <c r="H18" s="14">
        <v>1.58</v>
      </c>
      <c r="I18" s="14">
        <f ca="1">ROUND(INDIRECT(ADDRESS(ROW()+(0), COLUMN()+(-3), 1))*INDIRECT(ADDRESS(ROW()+(0), COLUMN()+(-1), 1)), 2)</f>
        <v>1.58</v>
      </c>
      <c r="J18" s="14"/>
    </row>
    <row r="19" spans="1:10" ht="13.50" thickBot="1" customHeight="1">
      <c r="A19" s="15"/>
      <c r="B19" s="15"/>
      <c r="C19" s="15"/>
      <c r="D19" s="15"/>
      <c r="E19" s="15"/>
      <c r="F19" s="9" t="s">
        <v>39</v>
      </c>
      <c r="G19" s="9"/>
      <c r="H19" s="9"/>
      <c r="I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1162.02</v>
      </c>
      <c r="J19" s="17"/>
    </row>
    <row r="20" spans="1:10" ht="13.50" thickBot="1" customHeight="1">
      <c r="A20" s="15">
        <v>2</v>
      </c>
      <c r="B20" s="15"/>
      <c r="C20" s="15"/>
      <c r="D20" s="15"/>
      <c r="E20" s="18" t="s">
        <v>40</v>
      </c>
      <c r="F20" s="18"/>
      <c r="G20" s="18"/>
      <c r="H20" s="15"/>
      <c r="I20" s="15"/>
      <c r="J20" s="15"/>
    </row>
    <row r="21" spans="1:10" ht="13.50" thickBot="1" customHeight="1">
      <c r="A21" s="1" t="s">
        <v>41</v>
      </c>
      <c r="B21" s="1"/>
      <c r="C21" s="1"/>
      <c r="D21" s="10" t="s">
        <v>42</v>
      </c>
      <c r="E21" s="1" t="s">
        <v>43</v>
      </c>
      <c r="F21" s="11">
        <v>29.986</v>
      </c>
      <c r="G21" s="11"/>
      <c r="H21" s="12">
        <v>30.63</v>
      </c>
      <c r="I21" s="12">
        <f ca="1">ROUND(INDIRECT(ADDRESS(ROW()+(0), COLUMN()+(-3), 1))*INDIRECT(ADDRESS(ROW()+(0), COLUMN()+(-1), 1)), 2)</f>
        <v>918.47</v>
      </c>
      <c r="J21" s="12"/>
    </row>
    <row r="22" spans="1:10" ht="13.50" thickBot="1" customHeight="1">
      <c r="A22" s="1" t="s">
        <v>44</v>
      </c>
      <c r="B22" s="1"/>
      <c r="C22" s="1"/>
      <c r="D22" s="10" t="s">
        <v>45</v>
      </c>
      <c r="E22" s="1" t="s">
        <v>46</v>
      </c>
      <c r="F22" s="13">
        <v>29.986</v>
      </c>
      <c r="G22" s="13"/>
      <c r="H22" s="14">
        <v>26.36</v>
      </c>
      <c r="I22" s="14">
        <f ca="1">ROUND(INDIRECT(ADDRESS(ROW()+(0), COLUMN()+(-3), 1))*INDIRECT(ADDRESS(ROW()+(0), COLUMN()+(-1), 1)), 2)</f>
        <v>790.43</v>
      </c>
      <c r="J22" s="14"/>
    </row>
    <row r="23" spans="1:10" ht="13.50" thickBot="1" customHeight="1">
      <c r="A23" s="15"/>
      <c r="B23" s="15"/>
      <c r="C23" s="15"/>
      <c r="D23" s="15"/>
      <c r="E23" s="15"/>
      <c r="F23" s="9" t="s">
        <v>47</v>
      </c>
      <c r="G23" s="9"/>
      <c r="H23" s="9"/>
      <c r="I23" s="17">
        <f ca="1">ROUND(SUM(INDIRECT(ADDRESS(ROW()+(-1), COLUMN()+(0), 1)),INDIRECT(ADDRESS(ROW()+(-2), COLUMN()+(0), 1))), 2)</f>
        <v>1708.9</v>
      </c>
      <c r="J23" s="17"/>
    </row>
    <row r="24" spans="1:10" ht="13.50" thickBot="1" customHeight="1">
      <c r="A24" s="15">
        <v>3</v>
      </c>
      <c r="B24" s="15"/>
      <c r="C24" s="15"/>
      <c r="D24" s="15"/>
      <c r="E24" s="18" t="s">
        <v>48</v>
      </c>
      <c r="F24" s="18"/>
      <c r="G24" s="18"/>
      <c r="H24" s="15"/>
      <c r="I24" s="15"/>
      <c r="J24" s="15"/>
    </row>
    <row r="25" spans="1:10" ht="13.50" thickBot="1" customHeight="1">
      <c r="A25" s="19"/>
      <c r="B25" s="19"/>
      <c r="C25" s="19"/>
      <c r="D25" s="20" t="s">
        <v>49</v>
      </c>
      <c r="E25" s="19" t="s">
        <v>50</v>
      </c>
      <c r="F25" s="13">
        <v>2</v>
      </c>
      <c r="G25" s="13"/>
      <c r="H25" s="14">
        <f ca="1">ROUND(SUM(INDIRECT(ADDRESS(ROW()+(-2), COLUMN()+(1), 1)),INDIRECT(ADDRESS(ROW()+(-6), COLUMN()+(1), 1))), 2)</f>
        <v>2870.92</v>
      </c>
      <c r="I25" s="14">
        <f ca="1">ROUND(INDIRECT(ADDRESS(ROW()+(0), COLUMN()+(-3), 1))*INDIRECT(ADDRESS(ROW()+(0), COLUMN()+(-1), 1))/100, 2)</f>
        <v>57.42</v>
      </c>
      <c r="J25" s="14"/>
    </row>
    <row r="26" spans="1:10" ht="13.50" thickBot="1" customHeight="1">
      <c r="A26" s="21" t="s">
        <v>51</v>
      </c>
      <c r="B26" s="21"/>
      <c r="C26" s="21"/>
      <c r="D26" s="22"/>
      <c r="E26" s="23"/>
      <c r="F26" s="24" t="s">
        <v>52</v>
      </c>
      <c r="G26" s="24"/>
      <c r="H26" s="25"/>
      <c r="I26" s="26">
        <f ca="1">ROUND(SUM(INDIRECT(ADDRESS(ROW()+(-1), COLUMN()+(0), 1)),INDIRECT(ADDRESS(ROW()+(-3), COLUMN()+(0), 1)),INDIRECT(ADDRESS(ROW()+(-7), COLUMN()+(0), 1))), 2)</f>
        <v>2928.34</v>
      </c>
      <c r="J26" s="26"/>
    </row>
    <row r="29" spans="1:10" ht="13.50" thickBot="1" customHeight="1">
      <c r="A29" s="27" t="s">
        <v>53</v>
      </c>
      <c r="B29" s="27"/>
      <c r="C29" s="27"/>
      <c r="D29" s="27"/>
      <c r="E29" s="27"/>
      <c r="F29" s="27" t="s">
        <v>54</v>
      </c>
      <c r="G29" s="27" t="s">
        <v>55</v>
      </c>
      <c r="H29" s="27"/>
      <c r="I29" s="27"/>
      <c r="J29" s="27" t="s">
        <v>56</v>
      </c>
    </row>
    <row r="30" spans="1:10" ht="13.50" thickBot="1" customHeight="1">
      <c r="A30" s="28" t="s">
        <v>57</v>
      </c>
      <c r="B30" s="28"/>
      <c r="C30" s="28"/>
      <c r="D30" s="28"/>
      <c r="E30" s="28"/>
      <c r="F30" s="29">
        <v>142003</v>
      </c>
      <c r="G30" s="29">
        <v>182009</v>
      </c>
      <c r="H30" s="29"/>
      <c r="I30" s="29"/>
      <c r="J30" s="29">
        <v>1</v>
      </c>
    </row>
    <row r="31" spans="1:10" ht="24.00" thickBot="1" customHeight="1">
      <c r="A31" s="30" t="s">
        <v>58</v>
      </c>
      <c r="B31" s="30"/>
      <c r="C31" s="30"/>
      <c r="D31" s="30"/>
      <c r="E31" s="30"/>
      <c r="F31" s="31"/>
      <c r="G31" s="31"/>
      <c r="H31" s="31"/>
      <c r="I31" s="31"/>
      <c r="J31" s="31"/>
    </row>
    <row r="32" spans="1:10" ht="13.50" thickBot="1" customHeight="1">
      <c r="A32" s="30" t="s">
        <v>59</v>
      </c>
      <c r="B32" s="30"/>
      <c r="C32" s="30"/>
      <c r="D32" s="30"/>
      <c r="E32" s="30"/>
      <c r="F32" s="31">
        <v>152007</v>
      </c>
      <c r="G32" s="31">
        <v>182009</v>
      </c>
      <c r="H32" s="31"/>
      <c r="I32" s="31"/>
      <c r="J32" s="31"/>
    </row>
    <row r="33" spans="1:10" ht="13.50" thickBot="1" customHeight="1">
      <c r="A33" s="32" t="s">
        <v>60</v>
      </c>
      <c r="B33" s="32"/>
      <c r="C33" s="32"/>
      <c r="D33" s="32"/>
      <c r="E33" s="32"/>
      <c r="F33" s="33">
        <v>142003</v>
      </c>
      <c r="G33" s="33">
        <v>3.06201e+06</v>
      </c>
      <c r="H33" s="33"/>
      <c r="I33" s="33"/>
      <c r="J33" s="33"/>
    </row>
    <row r="34" spans="1:10" ht="13.50" thickBot="1" customHeight="1">
      <c r="A34" s="28" t="s">
        <v>61</v>
      </c>
      <c r="B34" s="28"/>
      <c r="C34" s="28"/>
      <c r="D34" s="28"/>
      <c r="E34" s="28"/>
      <c r="F34" s="29">
        <v>192006</v>
      </c>
      <c r="G34" s="29">
        <v>192008</v>
      </c>
      <c r="H34" s="29"/>
      <c r="I34" s="29"/>
      <c r="J34" s="29">
        <v>1</v>
      </c>
    </row>
    <row r="35" spans="1:10" ht="13.50" thickBot="1" customHeight="1">
      <c r="A35" s="30" t="s">
        <v>62</v>
      </c>
      <c r="B35" s="30"/>
      <c r="C35" s="30"/>
      <c r="D35" s="30"/>
      <c r="E35" s="30"/>
      <c r="F35" s="31"/>
      <c r="G35" s="31"/>
      <c r="H35" s="31"/>
      <c r="I35" s="31"/>
      <c r="J35" s="31"/>
    </row>
    <row r="36" spans="1:10" ht="13.50" thickBot="1" customHeight="1">
      <c r="A36" s="32" t="s">
        <v>63</v>
      </c>
      <c r="B36" s="32"/>
      <c r="C36" s="32"/>
      <c r="D36" s="32"/>
      <c r="E36" s="32"/>
      <c r="F36" s="33"/>
      <c r="G36" s="33"/>
      <c r="H36" s="33"/>
      <c r="I36" s="33"/>
      <c r="J36" s="33"/>
    </row>
    <row r="37" spans="1:10" ht="13.50" thickBot="1" customHeight="1">
      <c r="A37" s="28" t="s">
        <v>64</v>
      </c>
      <c r="B37" s="28"/>
      <c r="C37" s="28"/>
      <c r="D37" s="28"/>
      <c r="E37" s="28"/>
      <c r="F37" s="29">
        <v>142003</v>
      </c>
      <c r="G37" s="29">
        <v>162009</v>
      </c>
      <c r="H37" s="29"/>
      <c r="I37" s="29"/>
      <c r="J37" s="29">
        <v>1</v>
      </c>
    </row>
    <row r="38" spans="1:10" ht="24.00" thickBot="1" customHeight="1">
      <c r="A38" s="30" t="s">
        <v>65</v>
      </c>
      <c r="B38" s="30"/>
      <c r="C38" s="30"/>
      <c r="D38" s="30"/>
      <c r="E38" s="30"/>
      <c r="F38" s="31"/>
      <c r="G38" s="31"/>
      <c r="H38" s="31"/>
      <c r="I38" s="31"/>
      <c r="J38" s="31"/>
    </row>
    <row r="39" spans="1:10" ht="13.50" thickBot="1" customHeight="1">
      <c r="A39" s="30" t="s">
        <v>66</v>
      </c>
      <c r="B39" s="30"/>
      <c r="C39" s="30"/>
      <c r="D39" s="30"/>
      <c r="E39" s="30"/>
      <c r="F39" s="31">
        <v>132007</v>
      </c>
      <c r="G39" s="31">
        <v>162009</v>
      </c>
      <c r="H39" s="31"/>
      <c r="I39" s="31"/>
      <c r="J39" s="31"/>
    </row>
    <row r="40" spans="1:10" ht="13.50" thickBot="1" customHeight="1">
      <c r="A40" s="32" t="s">
        <v>67</v>
      </c>
      <c r="B40" s="32"/>
      <c r="C40" s="32"/>
      <c r="D40" s="32"/>
      <c r="E40" s="32"/>
      <c r="F40" s="33">
        <v>142003</v>
      </c>
      <c r="G40" s="33">
        <v>3.06201e+06</v>
      </c>
      <c r="H40" s="33"/>
      <c r="I40" s="33"/>
      <c r="J40" s="33"/>
    </row>
    <row r="41" spans="1:10" ht="13.50" thickBot="1" customHeight="1">
      <c r="A41" s="28" t="s">
        <v>68</v>
      </c>
      <c r="B41" s="28"/>
      <c r="C41" s="28"/>
      <c r="D41" s="28"/>
      <c r="E41" s="28"/>
      <c r="F41" s="29">
        <v>112008</v>
      </c>
      <c r="G41" s="29">
        <v>182009</v>
      </c>
      <c r="H41" s="29"/>
      <c r="I41" s="29"/>
      <c r="J41" s="29">
        <v>1</v>
      </c>
    </row>
    <row r="42" spans="1:10" ht="13.50" thickBot="1" customHeight="1">
      <c r="A42" s="30" t="s">
        <v>69</v>
      </c>
      <c r="B42" s="30"/>
      <c r="C42" s="30"/>
      <c r="D42" s="30"/>
      <c r="E42" s="30"/>
      <c r="F42" s="31"/>
      <c r="G42" s="31"/>
      <c r="H42" s="31"/>
      <c r="I42" s="31"/>
      <c r="J42" s="31"/>
    </row>
    <row r="43" spans="1:10" ht="13.50" thickBot="1" customHeight="1">
      <c r="A43" s="30" t="s">
        <v>70</v>
      </c>
      <c r="B43" s="30"/>
      <c r="C43" s="30"/>
      <c r="D43" s="30"/>
      <c r="E43" s="30"/>
      <c r="F43" s="31">
        <v>112008</v>
      </c>
      <c r="G43" s="31">
        <v>112008</v>
      </c>
      <c r="H43" s="31"/>
      <c r="I43" s="31"/>
      <c r="J43" s="31"/>
    </row>
    <row r="44" spans="1:10" ht="13.50" thickBot="1" customHeight="1">
      <c r="A44" s="32" t="s">
        <v>71</v>
      </c>
      <c r="B44" s="32"/>
      <c r="C44" s="32"/>
      <c r="D44" s="32"/>
      <c r="E44" s="32"/>
      <c r="F44" s="33">
        <v>112008</v>
      </c>
      <c r="G44" s="33">
        <v>182009</v>
      </c>
      <c r="H44" s="33"/>
      <c r="I44" s="33"/>
      <c r="J44" s="33"/>
    </row>
    <row r="47" spans="1:1" ht="33.75" thickBot="1" customHeight="1">
      <c r="A47" s="1" t="s">
        <v>72</v>
      </c>
      <c r="B47" s="1"/>
      <c r="C47" s="1"/>
      <c r="D47" s="1"/>
      <c r="E47" s="1"/>
      <c r="F47" s="1"/>
      <c r="G47" s="1"/>
      <c r="H47" s="1"/>
      <c r="I47" s="1"/>
      <c r="J47" s="1"/>
    </row>
    <row r="48" spans="1:1" ht="33.75" thickBot="1" customHeight="1">
      <c r="A48" s="1" t="s">
        <v>73</v>
      </c>
      <c r="B48" s="1"/>
      <c r="C48" s="1"/>
      <c r="D48" s="1"/>
      <c r="E48" s="1"/>
      <c r="F48" s="1"/>
      <c r="G48" s="1"/>
      <c r="H48" s="1"/>
      <c r="I48" s="1"/>
      <c r="J48" s="1"/>
    </row>
    <row r="49" spans="1:1" ht="33.75" thickBot="1" customHeight="1">
      <c r="A49" s="1" t="s">
        <v>74</v>
      </c>
      <c r="B49" s="1"/>
      <c r="C49" s="1"/>
      <c r="D49" s="1"/>
      <c r="E49" s="1"/>
      <c r="F49" s="1"/>
      <c r="G49" s="1"/>
      <c r="H49" s="1"/>
      <c r="I49" s="1"/>
      <c r="J49" s="1"/>
    </row>
  </sheetData>
  <mergeCells count="98">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G15"/>
    <mergeCell ref="I15:J15"/>
    <mergeCell ref="A16:C16"/>
    <mergeCell ref="F16:G16"/>
    <mergeCell ref="I16:J16"/>
    <mergeCell ref="A17:C17"/>
    <mergeCell ref="F17:G17"/>
    <mergeCell ref="I17:J17"/>
    <mergeCell ref="A18:C18"/>
    <mergeCell ref="F18:G18"/>
    <mergeCell ref="I18:J18"/>
    <mergeCell ref="A19:C19"/>
    <mergeCell ref="F19:H19"/>
    <mergeCell ref="I19:J19"/>
    <mergeCell ref="A20:C20"/>
    <mergeCell ref="E20:G20"/>
    <mergeCell ref="I20:J20"/>
    <mergeCell ref="A21:C21"/>
    <mergeCell ref="F21:G21"/>
    <mergeCell ref="I21:J21"/>
    <mergeCell ref="A22:C22"/>
    <mergeCell ref="F22:G22"/>
    <mergeCell ref="I22:J22"/>
    <mergeCell ref="A23:C23"/>
    <mergeCell ref="F23:H23"/>
    <mergeCell ref="I23:J23"/>
    <mergeCell ref="A24:C24"/>
    <mergeCell ref="E24:G24"/>
    <mergeCell ref="I24:J24"/>
    <mergeCell ref="A25:C25"/>
    <mergeCell ref="F25:G25"/>
    <mergeCell ref="I25:J25"/>
    <mergeCell ref="A26:E26"/>
    <mergeCell ref="F26:H26"/>
    <mergeCell ref="I26:J26"/>
    <mergeCell ref="A29:E29"/>
    <mergeCell ref="G29:I29"/>
    <mergeCell ref="A30:E30"/>
    <mergeCell ref="G30:I30"/>
    <mergeCell ref="J30:J33"/>
    <mergeCell ref="A31:E31"/>
    <mergeCell ref="G31:I31"/>
    <mergeCell ref="A32:E32"/>
    <mergeCell ref="G32:I32"/>
    <mergeCell ref="A33:E33"/>
    <mergeCell ref="G33:I33"/>
    <mergeCell ref="A34:E34"/>
    <mergeCell ref="F34:F36"/>
    <mergeCell ref="G34:I36"/>
    <mergeCell ref="J34:J36"/>
    <mergeCell ref="A35:E35"/>
    <mergeCell ref="A36:E36"/>
    <mergeCell ref="A37:E37"/>
    <mergeCell ref="G37:I37"/>
    <mergeCell ref="J37:J40"/>
    <mergeCell ref="A38:E38"/>
    <mergeCell ref="G38:I38"/>
    <mergeCell ref="A39:E39"/>
    <mergeCell ref="G39:I39"/>
    <mergeCell ref="A40:E40"/>
    <mergeCell ref="G40:I40"/>
    <mergeCell ref="A41:E41"/>
    <mergeCell ref="G41:I41"/>
    <mergeCell ref="J41:J44"/>
    <mergeCell ref="A42:E42"/>
    <mergeCell ref="G42:I42"/>
    <mergeCell ref="A43:E43"/>
    <mergeCell ref="G43:I43"/>
    <mergeCell ref="A44:E44"/>
    <mergeCell ref="G44:I44"/>
    <mergeCell ref="A47:J47"/>
    <mergeCell ref="A48:J48"/>
    <mergeCell ref="A49:J49"/>
  </mergeCells>
  <pageMargins left="0.147638" right="0.147638" top="0.206693" bottom="0.206693" header="0.0" footer="0.0"/>
  <pageSetup paperSize="9" orientation="portrait"/>
  <rowBreaks count="0" manualBreakCount="0">
    </rowBreaks>
</worksheet>
</file>