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<sst xmlns="http://schemas.openxmlformats.org/spreadsheetml/2006/main" count="38" uniqueCount="38">
  <si>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</si>
  <si>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NIG211</t>
  </si>
  <si>
    <t xml:space="preserve">m²</t>
  </si>
  <si>
    <t xml:space="preserve">Sistema Conica Balcons "BASF Construction Chemical", per a reparació d'impermeabilització de balcons i terrasses.</t>
  </si>
  <si>
    <r>
      <rPr>
        <sz val="7.80"/>
        <color rgb="FF000000"/>
        <rFont val="Arial"/>
        <family val="2"/>
      </rPr>
      <t xml:space="preserve">Reparació d'impermeabilització de balcons i terrasses amb filtracions, mitjançant el sistema Conica Balcons "BASF Construction Chemical", compost per </t>
    </r>
    <r>
      <rPr>
        <b/>
        <sz val="7.80"/>
        <color rgb="FF000000"/>
        <rFont val="Arial"/>
        <family val="2"/>
      </rPr>
      <t xml:space="preserve">capa de regularització amb revestiment elàstic, Conipur BC 351 "BASF Construction Chemical", de color gris RAL 7032, barrejat amb àrid de quars natural, Mastertop F1 "BASF Construction Chemical" (amb una proporció en pes 1:0,5), aplicat amb plana o rasclet de goma; i segellat amb revestiment elàstic, Conipur BC 351 "BASF Construction Chemical", de color gris RAL 7032, aplicat amb corró o pistola</t>
    </r>
    <r>
      <rPr>
        <sz val="7.80"/>
        <color rgb="FF000000"/>
        <rFont val="Arial"/>
        <family val="2"/>
      </rPr>
      <t xml:space="preserve">; </t>
    </r>
    <r>
      <rPr>
        <b/>
        <sz val="7.80"/>
        <color rgb="FF000000"/>
        <rFont val="Arial"/>
        <family val="2"/>
      </rPr>
      <t xml:space="preserve">prèvia emprimació amb Conipur BC 351 "BASF Construction Chemical", diluïda amb un 2% de xilè i aplicada amb corró, pistola o rasclet de goma, sobre superfície suport de formigó (no inclosa en aquest preu)</t>
    </r>
    <r>
      <rPr>
        <sz val="7.80"/>
        <color rgb="FF000000"/>
        <rFont val="Arial"/>
        <family val="2"/>
      </rPr>
      <t xml:space="preserve">.</t>
    </r>
  </si>
  <si>
    <t xml:space="preserve">Descompost</t>
  </si>
  <si>
    <t xml:space="preserve">Ud</t>
  </si>
  <si>
    <t xml:space="preserve">Descomposició</t>
  </si>
  <si>
    <t xml:space="preserve">Rend.</t>
  </si>
  <si>
    <t xml:space="preserve">Preu unitari</t>
  </si>
  <si>
    <t xml:space="preserve">Preu partida</t>
  </si>
  <si>
    <t xml:space="preserve">mt15bas110d</t>
  </si>
  <si>
    <t xml:space="preserve">kg</t>
  </si>
  <si>
    <t xml:space="preserve">Revestiment elàstic, Conipur BC 351 "BASF Construction Chemical", de color gris RAL 7032, format per poliuretà monocomponent amb baix contingut en dissolvents, per a impermeabilització de cobertes, balcons i galeries, resistent a la intempèrie, al trànsit per als vianants, a aigües agressives (aigua de mar i aigües fecals), a diversos àcids diluïts, àlcalis, olis minerals i fuels.</t>
  </si>
  <si>
    <t xml:space="preserve">mt15bas140a</t>
  </si>
  <si>
    <t xml:space="preserve">kg</t>
  </si>
  <si>
    <t xml:space="preserve">Dissolvent format per xilè.</t>
  </si>
  <si>
    <t xml:space="preserve">mt15bas110d</t>
  </si>
  <si>
    <t xml:space="preserve">kg</t>
  </si>
  <si>
    <t xml:space="preserve">Revestiment elàstic, Conipur BC 351 "BASF Construction Chemical", de color gris RAL 7032, format per poliuretà monocomponent amb baix contingut en dissolvents, per a impermeabilització de cobertes, balcons i galeries, resistent a la intempèrie, al trànsit per als vianants, a aigües agressives (aigua de mar i aigües fecals), a diversos àcids diluïts, àlcalis, olis minerals i fuels.</t>
  </si>
  <si>
    <t xml:space="preserve">mt15bas130a</t>
  </si>
  <si>
    <t xml:space="preserve">kg</t>
  </si>
  <si>
    <t xml:space="preserve">Àrid de quars natural, Mastertop F1 "BASF Construction Chemical", de granulometria compresa entre 0,18 i 0,3 mm, per utilitzar com a càrrega mineral en combinació amb resines epoxi o poliuretà.</t>
  </si>
  <si>
    <t xml:space="preserve">mt15bas110d</t>
  </si>
  <si>
    <t xml:space="preserve">kg</t>
  </si>
  <si>
    <t xml:space="preserve">Revestiment elàstic, Conipur BC 351 "BASF Construction Chemical", de color gris RAL 7032, format per poliuretà monocomponent amb baix contingut en dissolvents, per a impermeabilització de cobertes, balcons i galeries, resistent a la intempèrie, al trànsit per als vianants, a aigües agressives (aigua de mar i aigües fecals), a diversos àcids diluïts, àlcalis, olis minerals i fuels.</t>
  </si>
  <si>
    <t xml:space="preserve">mo031</t>
  </si>
  <si>
    <t xml:space="preserve">h</t>
  </si>
  <si>
    <t xml:space="preserve">Oficial 1ª aplicador de productes impermeabilitzants.</t>
  </si>
  <si>
    <t xml:space="preserve">mo068</t>
  </si>
  <si>
    <t xml:space="preserve">h</t>
  </si>
  <si>
    <t xml:space="preserve">Ajudant aplicador de productes impermeabilitzants.</t>
  </si>
  <si>
    <t xml:space="preserve">%</t>
  </si>
  <si>
    <t xml:space="preserve">Mitjans auxiliars</t>
  </si>
  <si>
    <t xml:space="preserve">%</t>
  </si>
  <si>
    <t xml:space="preserve">Costos indirectes</t>
  </si>
  <si>
    <t xml:space="preserve">Cost de manteniment decennal: 1,74€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</si>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</sst>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5.25" customWidth="1"/>
    <col min="4" max="4" width="20.25" customWidth="1"/>
    <col min="5" max="5" width="35.41" customWidth="1"/>
    <col min="6" max="6" width="12.39" customWidth="1"/>
    <col min="7" max="7" width="1.46" customWidth="1"/>
    <col min="8" max="8" width="4.95" customWidth="1"/>
    <col min="9" max="9" width="8.89" customWidth="1"/>
    <col min="10" max="10" width="2.19" customWidth="1"/>
    <col min="11" max="11" width="11.66"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69.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50.40" thickBot="1" customHeight="1">
      <c r="A8" s="10" t="s">
        <v>11</v>
      </c>
      <c r="B8" s="12" t="s">
        <v>12</v>
      </c>
      <c r="C8" s="10" t="s">
        <v>13</v>
      </c>
      <c r="D8" s="10"/>
      <c r="E8" s="10"/>
      <c r="F8" s="10"/>
      <c r="G8" s="14">
        <v>0.300000</v>
      </c>
      <c r="H8" s="14"/>
      <c r="I8" s="16">
        <v>28.000000</v>
      </c>
      <c r="J8" s="16"/>
      <c r="K8" s="16">
        <f ca="1">ROUND(INDIRECT(ADDRESS(ROW()+(0), COLUMN()+(-4), 1))*INDIRECT(ADDRESS(ROW()+(0), COLUMN()+(-2), 1)), 2)</f>
        <v>8.400000</v>
      </c>
    </row>
    <row r="9" spans="1:11" ht="12.00" thickBot="1" customHeight="1">
      <c r="A9" s="17" t="s">
        <v>14</v>
      </c>
      <c r="B9" s="18" t="s">
        <v>15</v>
      </c>
      <c r="C9" s="17" t="s">
        <v>16</v>
      </c>
      <c r="D9" s="17"/>
      <c r="E9" s="17"/>
      <c r="F9" s="17"/>
      <c r="G9" s="19">
        <v>0.006000</v>
      </c>
      <c r="H9" s="19"/>
      <c r="I9" s="20">
        <v>8.630000</v>
      </c>
      <c r="J9" s="20"/>
      <c r="K9" s="20">
        <f ca="1">ROUND(INDIRECT(ADDRESS(ROW()+(0), COLUMN()+(-4), 1))*INDIRECT(ADDRESS(ROW()+(0), COLUMN()+(-2), 1)), 2)</f>
        <v>0.050000</v>
      </c>
    </row>
    <row r="10" spans="1:11" ht="50.40" thickBot="1" customHeight="1">
      <c r="A10" s="17" t="s">
        <v>17</v>
      </c>
      <c r="B10" s="18" t="s">
        <v>18</v>
      </c>
      <c r="C10" s="17" t="s">
        <v>19</v>
      </c>
      <c r="D10" s="17"/>
      <c r="E10" s="17"/>
      <c r="F10" s="17"/>
      <c r="G10" s="19">
        <v>0.500000</v>
      </c>
      <c r="H10" s="19"/>
      <c r="I10" s="20">
        <v>28.000000</v>
      </c>
      <c r="J10" s="20"/>
      <c r="K10" s="20">
        <f ca="1">ROUND(INDIRECT(ADDRESS(ROW()+(0), COLUMN()+(-4), 1))*INDIRECT(ADDRESS(ROW()+(0), COLUMN()+(-2), 1)), 2)</f>
        <v>14.000000</v>
      </c>
    </row>
    <row r="11" spans="1:11" ht="31.20" thickBot="1" customHeight="1">
      <c r="A11" s="17" t="s">
        <v>20</v>
      </c>
      <c r="B11" s="18" t="s">
        <v>21</v>
      </c>
      <c r="C11" s="17" t="s">
        <v>22</v>
      </c>
      <c r="D11" s="17"/>
      <c r="E11" s="17"/>
      <c r="F11" s="17"/>
      <c r="G11" s="19">
        <v>0.250000</v>
      </c>
      <c r="H11" s="19"/>
      <c r="I11" s="20">
        <v>0.830000</v>
      </c>
      <c r="J11" s="20"/>
      <c r="K11" s="20">
        <f ca="1">ROUND(INDIRECT(ADDRESS(ROW()+(0), COLUMN()+(-4), 1))*INDIRECT(ADDRESS(ROW()+(0), COLUMN()+(-2), 1)), 2)</f>
        <v>0.210000</v>
      </c>
    </row>
    <row r="12" spans="1:11" ht="50.40" thickBot="1" customHeight="1">
      <c r="A12" s="17" t="s">
        <v>23</v>
      </c>
      <c r="B12" s="18" t="s">
        <v>24</v>
      </c>
      <c r="C12" s="17" t="s">
        <v>25</v>
      </c>
      <c r="D12" s="17"/>
      <c r="E12" s="17"/>
      <c r="F12" s="17"/>
      <c r="G12" s="19">
        <v>0.400000</v>
      </c>
      <c r="H12" s="19"/>
      <c r="I12" s="20">
        <v>28.000000</v>
      </c>
      <c r="J12" s="20"/>
      <c r="K12" s="20">
        <f ca="1">ROUND(INDIRECT(ADDRESS(ROW()+(0), COLUMN()+(-4), 1))*INDIRECT(ADDRESS(ROW()+(0), COLUMN()+(-2), 1)), 2)</f>
        <v>11.200000</v>
      </c>
    </row>
    <row r="13" spans="1:11" ht="12.00" thickBot="1" customHeight="1">
      <c r="A13" s="17" t="s">
        <v>26</v>
      </c>
      <c r="B13" s="18" t="s">
        <v>27</v>
      </c>
      <c r="C13" s="17" t="s">
        <v>28</v>
      </c>
      <c r="D13" s="17"/>
      <c r="E13" s="17"/>
      <c r="F13" s="17"/>
      <c r="G13" s="19">
        <v>0.169000</v>
      </c>
      <c r="H13" s="19"/>
      <c r="I13" s="20">
        <v>23.300000</v>
      </c>
      <c r="J13" s="20"/>
      <c r="K13" s="20">
        <f ca="1">ROUND(INDIRECT(ADDRESS(ROW()+(0), COLUMN()+(-4), 1))*INDIRECT(ADDRESS(ROW()+(0), COLUMN()+(-2), 1)), 2)</f>
        <v>3.940000</v>
      </c>
    </row>
    <row r="14" spans="1:11" ht="12.00" thickBot="1" customHeight="1">
      <c r="A14" s="17" t="s">
        <v>29</v>
      </c>
      <c r="B14" s="21" t="s">
        <v>30</v>
      </c>
      <c r="C14" s="22" t="s">
        <v>31</v>
      </c>
      <c r="D14" s="22"/>
      <c r="E14" s="22"/>
      <c r="F14" s="22"/>
      <c r="G14" s="23">
        <v>0.169000</v>
      </c>
      <c r="H14" s="23"/>
      <c r="I14" s="24">
        <v>20.680000</v>
      </c>
      <c r="J14" s="24"/>
      <c r="K14" s="24">
        <f ca="1">ROUND(INDIRECT(ADDRESS(ROW()+(0), COLUMN()+(-4), 1))*INDIRECT(ADDRESS(ROW()+(0), COLUMN()+(-2), 1)), 2)</f>
        <v>3.490000</v>
      </c>
    </row>
    <row r="15" spans="1:11" ht="12.00" thickBot="1" customHeight="1">
      <c r="A15" s="17"/>
      <c r="B15" s="12" t="s">
        <v>32</v>
      </c>
      <c r="C15" s="10" t="s">
        <v>33</v>
      </c>
      <c r="D15" s="10"/>
      <c r="E15" s="10"/>
      <c r="F15" s="10"/>
      <c r="G15" s="14">
        <v>2.000000</v>
      </c>
      <c r="H15" s="14"/>
      <c r="I15" s="16">
        <f ca="1">ROUND(SUM(INDIRECT(ADDRESS(ROW()+(-1), COLUMN()+(2), 1)),INDIRECT(ADDRESS(ROW()+(-2), COLUMN()+(2), 1)),INDIRECT(ADDRESS(ROW()+(-3), COLUMN()+(2), 1)),INDIRECT(ADDRESS(ROW()+(-4), COLUMN()+(2), 1)),INDIRECT(ADDRESS(ROW()+(-5), COLUMN()+(2), 1)),INDIRECT(ADDRESS(ROW()+(-6), COLUMN()+(2), 1)),INDIRECT(ADDRESS(ROW()+(-7), COLUMN()+(2), 1))), 2)</f>
        <v>41.290000</v>
      </c>
      <c r="J15" s="16"/>
      <c r="K15" s="16">
        <f ca="1">ROUND(INDIRECT(ADDRESS(ROW()+(0), COLUMN()+(-4), 1))*INDIRECT(ADDRESS(ROW()+(0), COLUMN()+(-2), 1))/100, 2)</f>
        <v>0.830000</v>
      </c>
    </row>
    <row r="16" spans="1:11" ht="12.00" thickBot="1" customHeight="1">
      <c r="A16" s="22"/>
      <c r="B16" s="21" t="s">
        <v>34</v>
      </c>
      <c r="C16" s="22" t="s">
        <v>35</v>
      </c>
      <c r="D16" s="22"/>
      <c r="E16" s="22"/>
      <c r="F16" s="22"/>
      <c r="G16" s="23">
        <v>3.000000</v>
      </c>
      <c r="H16" s="23"/>
      <c r="I16" s="24">
        <f ca="1">ROUND(SUM(INDIRECT(ADDRESS(ROW()+(-1), COLUMN()+(2), 1)),INDIRECT(ADDRESS(ROW()+(-2), COLUMN()+(2), 1)),INDIRECT(ADDRESS(ROW()+(-3), COLUMN()+(2), 1)),INDIRECT(ADDRESS(ROW()+(-4), COLUMN()+(2), 1)),INDIRECT(ADDRESS(ROW()+(-5), COLUMN()+(2), 1)),INDIRECT(ADDRESS(ROW()+(-6), COLUMN()+(2), 1)),INDIRECT(ADDRESS(ROW()+(-7), COLUMN()+(2), 1)),INDIRECT(ADDRESS(ROW()+(-8), COLUMN()+(2), 1))), 2)</f>
        <v>42.120000</v>
      </c>
      <c r="J16" s="24"/>
      <c r="K16" s="24">
        <f ca="1">ROUND(INDIRECT(ADDRESS(ROW()+(0), COLUMN()+(-4), 1))*INDIRECT(ADDRESS(ROW()+(0), COLUMN()+(-2), 1))/100, 2)</f>
        <v>1.260000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43.380000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