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<sst xmlns="http://schemas.openxmlformats.org/spreadsheetml/2006/main" count="56" uniqueCount="56">
  <si>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</si>
  <si>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ZCG235</t>
  </si>
  <si>
    <t xml:space="preserve">U</t>
  </si>
  <si>
    <t xml:space="preserve">Caldera a gas, col·lectiva, de peu, de condensació, per a calefacció.</t>
  </si>
  <si>
    <r>
      <rPr>
        <sz val="8.25"/>
        <color rgb="FF000000"/>
        <rFont val="Arial"/>
        <family val="2"/>
      </rPr>
      <t xml:space="preserve">Rehabilitació energètica d'edifici mitjançant la col·locació, en substitució d'equip existent, de caldera de peu, de baixa temperatura, amb cos de foneria de ferro GL 180M i condensador exterior, per a cremador pressuritzat de gas, potència útil 115 kW, pes 650 kg, dimensions 2075x880x1035 mm, amb quadre de regulació per a la regulació de la caldera en funció de la temperatura exterior, d'un circuit de calefacció, del circuit d'A.C.S. i del circuit de recirculació d'A.C.S., amb sonda de temperatura exterior, de 5 elements ensamblats,. Inclús vàlvula de seguretat, purgadors, piròstat i desguàs a bonera pel buidatge de la caldera i el drenatge de la vàlvula de seguretat, sense incloure el conducte per a evacuació dels productes de la combustió. Totalment muntada, connexionada i engegada per l'empresa instal·ladora per a la comprovació del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</si>
  <si>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</si>
  <si>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</si>
  <si>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</si>
  <si>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</si>
  <si>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</si>
  <si>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</si>
  <si>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</si>
  <si>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mt38cbu067ab</t>
  </si>
  <si>
    <t xml:space="preserve">U</t>
  </si>
  <si>
    <t xml:space="preserve">Caldera de peu, de baixa temperatura, amb cos de foneria de ferro GL 180M i condensador exterior, per a cremador pressuritzat de gas, potència útil 115 kW, pes 650 kg, dimensions 2075x880x1035 mm, amb quadre de regulació per a la regulació de la caldera en funció de la temperatura exterior, d'un circuit de calefacció, del circuit d'A.C.S. i del circuit de recirculació d'A.C.S., amb sonda de temperatura exterior, de 5 elements ensamblats.</t>
  </si>
  <si>
    <t xml:space="preserve">mt38ccg110c</t>
  </si>
  <si>
    <t xml:space="preserve">U</t>
  </si>
  <si>
    <t xml:space="preserve">Cremador pressuritzat modulant per a gas, de potència màxima 120 kW, amb encesa electrònica.</t>
  </si>
  <si>
    <t xml:space="preserve">mt35aia010a</t>
  </si>
  <si>
    <t xml:space="preserve">m</t>
  </si>
  <si>
    <t xml:space="preserve">Tub corbable de PVC, corrugat, de color negre, de 16 mm de diàmetre nominal, per a canalització encastada en obra de fàbrica (parets i sostres). Resistència a la compressió 320 N, resistència a l'impacte 1 joule, temperatura de treball -5°C fins 60°C, amb grau de protecció IP545 segons UNE 20324, no propagador de la flama. Segons UNE-EN 61386-1 i UNE-EN 61386-22.</t>
  </si>
  <si>
    <t xml:space="preserve">mt35cun020a</t>
  </si>
  <si>
    <t xml:space="preserve">m</t>
  </si>
  <si>
    <t xml:space="preserve">Cable unipolar H07Z1-K (AS), sent la seva tensió assignada de 450/750 V, reacció al foc classe Cca-s1a,d1,a1 segons UNE-EN 50575, amb conductor multifilar de coure classe 5 (-K) de 1,5 mm² de secció, amb aïllament de compost termoplàstic a força de poliolefina lliure de halògens amb baixa emissió de fums i gasos corrosius (Z1). Segons UNE 211025.</t>
  </si>
  <si>
    <t xml:space="preserve">mt37svs010a</t>
  </si>
  <si>
    <t xml:space="preserve">U</t>
  </si>
  <si>
    <t xml:space="preserve">Vàlvula de seguretat, de llautó, amb rosca de 1/2" de diàmetre, tarada a 3 bar de pressió.</t>
  </si>
  <si>
    <t xml:space="preserve">mt37sgl020d</t>
  </si>
  <si>
    <t xml:space="preserve">U</t>
  </si>
  <si>
    <t xml:space="preserve">Purgador automàtic d'aire amb boia i rosca de 1/2" de diàmetre, cos i tapa de llautó, per a una pressió màxima de treball de 10 bar i una temperatura màxima de 110°C.</t>
  </si>
  <si>
    <t xml:space="preserve">mt38sss120</t>
  </si>
  <si>
    <t xml:space="preserve">U</t>
  </si>
  <si>
    <t xml:space="preserve">Piròstat de rearmament manual.</t>
  </si>
  <si>
    <t xml:space="preserve">mt38www050</t>
  </si>
  <si>
    <t xml:space="preserve">U</t>
  </si>
  <si>
    <t xml:space="preserve">Desguàs a bonera, per al drenatge de la vàlvula de seguretat, compost per 1 m de tub d'acer negre de 1/2" i embut desguàs, inclús accessoris i peces especials.</t>
  </si>
  <si>
    <t xml:space="preserve">mt38www010</t>
  </si>
  <si>
    <t xml:space="preserve">U</t>
  </si>
  <si>
    <t xml:space="preserve">Material auxiliar per instal·lacions de calefacció.</t>
  </si>
  <si>
    <t xml:space="preserve">mt37www010</t>
  </si>
  <si>
    <t xml:space="preserve">U</t>
  </si>
  <si>
    <t xml:space="preserve">Material auxiliar per a instal·lacions de lampisteria.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</si>
  <si>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</si>
  <si>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</si>
  <si>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</si>
  <si>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</si>
  <si>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</si>
  <si>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</si>
  <si>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</si>
  <si>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</si>
  <si>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</si>
  <si>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</si>
  <si>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</si>
  <si>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</si>
  <si>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8.996,97€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</si>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</sst>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6.80" customWidth="1"/>
    <col min="4" max="4" width="72.93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9810.88</v>
      </c>
      <c r="G10" s="12">
        <f ca="1">ROUND(INDIRECT(ADDRESS(ROW()+(0), COLUMN()+(-2), 1))*INDIRECT(ADDRESS(ROW()+(0), COLUMN()+(-1), 1)), 2)</f>
        <v>9810.88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1550</v>
      </c>
      <c r="G11" s="12">
        <f ca="1">ROUND(INDIRECT(ADDRESS(ROW()+(0), COLUMN()+(-2), 1))*INDIRECT(ADDRESS(ROW()+(0), COLUMN()+(-1), 1)), 2)</f>
        <v>1550</v>
      </c>
    </row>
    <row r="12" spans="1:7" ht="55.50" thickBot="1" customHeight="1">
      <c r="A12" s="1" t="s">
        <v>18</v>
      </c>
      <c r="B12" s="1"/>
      <c r="C12" s="10" t="s">
        <v>19</v>
      </c>
      <c r="D12" s="1" t="s">
        <v>20</v>
      </c>
      <c r="E12" s="11">
        <v>10</v>
      </c>
      <c r="F12" s="12">
        <v>0.37</v>
      </c>
      <c r="G12" s="12">
        <f ca="1">ROUND(INDIRECT(ADDRESS(ROW()+(0), COLUMN()+(-2), 1))*INDIRECT(ADDRESS(ROW()+(0), COLUMN()+(-1), 1)), 2)</f>
        <v>3.7</v>
      </c>
    </row>
    <row r="13" spans="1:7" ht="55.50" thickBot="1" customHeight="1">
      <c r="A13" s="1" t="s">
        <v>21</v>
      </c>
      <c r="B13" s="1"/>
      <c r="C13" s="10" t="s">
        <v>22</v>
      </c>
      <c r="D13" s="1" t="s">
        <v>23</v>
      </c>
      <c r="E13" s="11">
        <v>20</v>
      </c>
      <c r="F13" s="12">
        <v>0.41</v>
      </c>
      <c r="G13" s="12">
        <f ca="1">ROUND(INDIRECT(ADDRESS(ROW()+(0), COLUMN()+(-2), 1))*INDIRECT(ADDRESS(ROW()+(0), COLUMN()+(-1), 1)), 2)</f>
        <v>8.2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4.42</v>
      </c>
      <c r="G14" s="12">
        <f ca="1">ROUND(INDIRECT(ADDRESS(ROW()+(0), COLUMN()+(-2), 1))*INDIRECT(ADDRESS(ROW()+(0), COLUMN()+(-1), 1)), 2)</f>
        <v>4.42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2</v>
      </c>
      <c r="F15" s="12">
        <v>8.75</v>
      </c>
      <c r="G15" s="12">
        <f ca="1">ROUND(INDIRECT(ADDRESS(ROW()+(0), COLUMN()+(-2), 1))*INDIRECT(ADDRESS(ROW()+(0), COLUMN()+(-1), 1)), 2)</f>
        <v>17.5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1</v>
      </c>
      <c r="F16" s="12">
        <v>70.41</v>
      </c>
      <c r="G16" s="12">
        <f ca="1">ROUND(INDIRECT(ADDRESS(ROW()+(0), COLUMN()+(-2), 1))*INDIRECT(ADDRESS(ROW()+(0), COLUMN()+(-1), 1)), 2)</f>
        <v>70.41</v>
      </c>
    </row>
    <row r="17" spans="1:7" ht="24.00" thickBot="1" customHeight="1">
      <c r="A17" s="1" t="s">
        <v>33</v>
      </c>
      <c r="B17" s="1"/>
      <c r="C17" s="10" t="s">
        <v>34</v>
      </c>
      <c r="D17" s="1" t="s">
        <v>35</v>
      </c>
      <c r="E17" s="11">
        <v>1</v>
      </c>
      <c r="F17" s="12">
        <v>15</v>
      </c>
      <c r="G17" s="12">
        <f ca="1">ROUND(INDIRECT(ADDRESS(ROW()+(0), COLUMN()+(-2), 1))*INDIRECT(ADDRESS(ROW()+(0), COLUMN()+(-1), 1)), 2)</f>
        <v>15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1</v>
      </c>
      <c r="F18" s="12">
        <v>1.68</v>
      </c>
      <c r="G18" s="12">
        <f ca="1">ROUND(INDIRECT(ADDRESS(ROW()+(0), COLUMN()+(-2), 1))*INDIRECT(ADDRESS(ROW()+(0), COLUMN()+(-1), 1)), 2)</f>
        <v>1.68</v>
      </c>
    </row>
    <row r="19" spans="1:7" ht="13.50" thickBot="1" customHeight="1">
      <c r="A19" s="1" t="s">
        <v>39</v>
      </c>
      <c r="B19" s="1"/>
      <c r="C19" s="10" t="s">
        <v>40</v>
      </c>
      <c r="D19" s="1" t="s">
        <v>41</v>
      </c>
      <c r="E19" s="13">
        <v>1</v>
      </c>
      <c r="F19" s="14">
        <v>1.4</v>
      </c>
      <c r="G19" s="14">
        <f ca="1">ROUND(INDIRECT(ADDRESS(ROW()+(0), COLUMN()+(-2), 1))*INDIRECT(ADDRESS(ROW()+(0), COLUMN()+(-1), 1)), 2)</f>
        <v>1.4</v>
      </c>
    </row>
    <row r="20" spans="1:7" ht="13.50" thickBot="1" customHeight="1">
      <c r="A20" s="15"/>
      <c r="B20" s="15"/>
      <c r="C20" s="15"/>
      <c r="D20" s="15"/>
      <c r="E20" s="9" t="s">
        <v>42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11483.2</v>
      </c>
    </row>
    <row r="21" spans="1:7" ht="13.50" thickBot="1" customHeight="1">
      <c r="A21" s="15">
        <v>2</v>
      </c>
      <c r="B21" s="15"/>
      <c r="C21" s="15"/>
      <c r="D21" s="18" t="s">
        <v>43</v>
      </c>
      <c r="E21" s="18"/>
      <c r="F21" s="15"/>
      <c r="G21" s="15"/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5.372</v>
      </c>
      <c r="F22" s="12">
        <v>29.34</v>
      </c>
      <c r="G22" s="12">
        <f ca="1">ROUND(INDIRECT(ADDRESS(ROW()+(0), COLUMN()+(-2), 1))*INDIRECT(ADDRESS(ROW()+(0), COLUMN()+(-1), 1)), 2)</f>
        <v>157.61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3">
        <v>5.372</v>
      </c>
      <c r="F23" s="14">
        <v>25.25</v>
      </c>
      <c r="G23" s="14">
        <f ca="1">ROUND(INDIRECT(ADDRESS(ROW()+(0), COLUMN()+(-2), 1))*INDIRECT(ADDRESS(ROW()+(0), COLUMN()+(-1), 1)), 2)</f>
        <v>135.64</v>
      </c>
    </row>
    <row r="24" spans="1:7" ht="13.50" thickBot="1" customHeight="1">
      <c r="A24" s="15"/>
      <c r="B24" s="15"/>
      <c r="C24" s="15"/>
      <c r="D24" s="15"/>
      <c r="E24" s="9" t="s">
        <v>50</v>
      </c>
      <c r="F24" s="9"/>
      <c r="G24" s="17">
        <f ca="1">ROUND(SUM(INDIRECT(ADDRESS(ROW()+(-1), COLUMN()+(0), 1)),INDIRECT(ADDRESS(ROW()+(-2), COLUMN()+(0), 1))), 2)</f>
        <v>293.25</v>
      </c>
    </row>
    <row r="25" spans="1:7" ht="13.50" thickBot="1" customHeight="1">
      <c r="A25" s="15">
        <v>3</v>
      </c>
      <c r="B25" s="15"/>
      <c r="C25" s="15"/>
      <c r="D25" s="18" t="s">
        <v>51</v>
      </c>
      <c r="E25" s="18"/>
      <c r="F25" s="15"/>
      <c r="G25" s="15"/>
    </row>
    <row r="26" spans="1:7" ht="13.50" thickBot="1" customHeight="1">
      <c r="A26" s="19"/>
      <c r="B26" s="19"/>
      <c r="C26" s="20" t="s">
        <v>52</v>
      </c>
      <c r="D26" s="19" t="s">
        <v>53</v>
      </c>
      <c r="E26" s="13">
        <v>2</v>
      </c>
      <c r="F26" s="14">
        <f ca="1">ROUND(SUM(INDIRECT(ADDRESS(ROW()+(-2), COLUMN()+(1), 1)),INDIRECT(ADDRESS(ROW()+(-6), COLUMN()+(1), 1))), 2)</f>
        <v>11776.4</v>
      </c>
      <c r="G26" s="14">
        <f ca="1">ROUND(INDIRECT(ADDRESS(ROW()+(0), COLUMN()+(-2), 1))*INDIRECT(ADDRESS(ROW()+(0), COLUMN()+(-1), 1))/100, 2)</f>
        <v>235.53</v>
      </c>
    </row>
    <row r="27" spans="1:7" ht="13.50" thickBot="1" customHeight="1">
      <c r="A27" s="21" t="s">
        <v>54</v>
      </c>
      <c r="B27" s="21"/>
      <c r="C27" s="22"/>
      <c r="D27" s="23"/>
      <c r="E27" s="24" t="s">
        <v>55</v>
      </c>
      <c r="F27" s="25"/>
      <c r="G27" s="26">
        <f ca="1">ROUND(SUM(INDIRECT(ADDRESS(ROW()+(-1), COLUMN()+(0), 1)),INDIRECT(ADDRESS(ROW()+(-3), COLUMN()+(0), 1)),INDIRECT(ADDRESS(ROW()+(-7), COLUMN()+(0), 1))), 2)</f>
        <v>12012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