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<sst xmlns="http://schemas.openxmlformats.org/spreadsheetml/2006/main" count="80" uniqueCount="80">
  <si>
    <t xml:space="preserve"/>
  </si>
  <si>
    <t xml:space="preserve">ZHS030</t>
  </si>
  <si>
    <t xml:space="preserve">m²</t>
  </si>
  <si>
    <t xml:space="preserve">Sistema "ROCKWOOL" d'aïllament tèrmic de solera amb paviment existent.</t>
  </si>
  <si>
    <r>
      <rPr>
        <sz val="8.25"/>
        <color rgb="FF000000"/>
        <rFont val="Arial"/>
        <family val="2"/>
      </rPr>
      <t xml:space="preserve">Rehabilitació energètica de solera en contacte amb el terreny, mitjançant el sistema "ROCKWOOL" d'aïllament tèrmic per la cara superior del paviment existent, format per panell rígid de llana de roca volcànica Rocksol 525, "ROCKWOOL", de 15 mm d'espessor; film de polietilè de baixa densitat (LDPE) de 0,2 mm d'espessor; capa d'anivellació de 40 mm d'espessor, de morter autoanivellant, CT - C10 - F3 segons UNE-EN 13813, abocat amb mescladora-bombejadora; i paviment de rajoles ceràmiques de gres esmaltat, de 25x25 cm, 8 €/m², capacitat d'absorció d'aigua E&lt;3%, grup BIb, resistència al lliscament Rd&lt;=15, classe 0, rebudes amb adhesiu cimentós d'ús exclusiu per a interiors, Ci sense cap característica addicional, color gris i rejuntades amb morter de junts cimentós millorat, amb absorció d'aigua reduïda i resistència elevada a l'abrasió tipus CG 2 W A, color blanc, per junts de 2 a 15 mm.</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</si>
  <si>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</si>
  <si>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</si>
  <si>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</si>
  <si>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</si>
  <si>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</si>
  <si>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</si>
  <si>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</si>
  <si>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mt16lrw040a</t>
  </si>
  <si>
    <t xml:space="preserve">m²</t>
  </si>
  <si>
    <t xml:space="preserve">Panell rígid de llana de roca volcànica Rocksol 525 "ROCKWOOL", segons UNE-EN 13162, no revestit, de 15 mm d'espessor, resistència tèrmica 0,35 m²K/W, conductivitat tèrmica 0,038 W/(mK), Euroclasse A1 de reacció al foc segons UNE-EN 13501-1, densitat 150 kg/m³, calor específic 840 J/kgK i factor de resistència a la difusió del vapor d'aigua 1,3.</t>
  </si>
  <si>
    <t xml:space="preserve">mt15var010c</t>
  </si>
  <si>
    <t xml:space="preserve">m²</t>
  </si>
  <si>
    <t xml:space="preserve">Barrera de vapor de film de polietilè de baixa densitat (LDPE), de 0,2 mm d'espessor i 200 g/m² de massa superficial.</t>
  </si>
  <si>
    <t xml:space="preserve">mt16aaa030</t>
  </si>
  <si>
    <t xml:space="preserve">m</t>
  </si>
  <si>
    <t xml:space="preserve">Cinta autoadhesiva per closa de juntes.</t>
  </si>
  <si>
    <t xml:space="preserve">mt09mal010a</t>
  </si>
  <si>
    <t xml:space="preserve">m³</t>
  </si>
  <si>
    <t xml:space="preserve">Morter autoanivellant, CT - C10 - F3 segons UNE-EN 13813, a base de ciment, per a espessors de 4 a 10 cm, utilitzat en anivellació de paviments.</t>
  </si>
  <si>
    <t xml:space="preserve">mt09mcr021a</t>
  </si>
  <si>
    <t xml:space="preserve">kg</t>
  </si>
  <si>
    <t xml:space="preserve">Adhesiu cimentós d'ús exclusiu per a interiors, Ci, color gris.</t>
  </si>
  <si>
    <t xml:space="preserve">mt18bde020ff800</t>
  </si>
  <si>
    <t xml:space="preserve">m²</t>
  </si>
  <si>
    <t xml:space="preserve">Rajola ceràmica de gres esmaltat, 25x25 cm, 8,00€/m², capacitat d'absorció d'aigua 3%&lt;=E&lt;6%, grup BIIa, segons UNE-EN 14411, resistència al lliscament 35&lt;Rd&lt;=45 segons UNE-EN 16165, lliscabilitat classe 2 segons CTE.</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</si>
  <si>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</si>
  <si>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</si>
  <si>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</si>
  <si>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Subtotal materials:</t>
  </si>
  <si>
    <t xml:space="preserve">Equip i maquinària</t>
  </si>
  <si>
    <t xml:space="preserve">mq06pym010</t>
  </si>
  <si>
    <t xml:space="preserve">h</t>
  </si>
  <si>
    <t xml:space="preserve">Mescladora-bombadora per morters i guixos projectats, de 3 m³/h.</t>
  </si>
  <si>
    <t xml:space="preserve">Subtotal equip i maquinària:</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</si>
  <si>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</si>
  <si>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</si>
  <si>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</si>
  <si>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</si>
  <si>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</si>
  <si>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</si>
  <si>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</si>
  <si>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mo023</t>
  </si>
  <si>
    <t xml:space="preserve">h</t>
  </si>
  <si>
    <t xml:space="preserve">Oficial 1ª enrajolador.</t>
  </si>
  <si>
    <t xml:space="preserve">mo061</t>
  </si>
  <si>
    <t xml:space="preserve">h</t>
  </si>
  <si>
    <t xml:space="preserve">Ajudant enrajolador.</t>
  </si>
  <si>
    <t xml:space="preserve">mo054</t>
  </si>
  <si>
    <t xml:space="preserve">h</t>
  </si>
  <si>
    <t xml:space="preserve">Oficial 1ª muntador d'aïllaments.</t>
  </si>
  <si>
    <t xml:space="preserve">mo101</t>
  </si>
  <si>
    <t xml:space="preserve">h</t>
  </si>
  <si>
    <t xml:space="preserve">Ajudant muntador d'aïllaments.</t>
  </si>
  <si>
    <t xml:space="preserve">Subtotal mà d'obra:</t>
  </si>
  <si>
    <t xml:space="preserve">Costos directes complementaris</t>
  </si>
  <si>
    <t xml:space="preserve">%</t>
  </si>
  <si>
    <t xml:space="preserve">Costos directes complementaris</t>
  </si>
  <si>
    <t xml:space="preserve">Cost de manteniment decennal: 3,85€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</si>
  <si>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</si>
  <si>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</si>
  <si>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</si>
  <si>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</si>
  <si>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</si>
  <si>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</si>
  <si>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</si>
  <si>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</si>
  <si>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t xml:space="preserve">EN  13813:2002</t>
  </si>
  <si>
    <t xml:space="preserve">1/3/4</t>
  </si>
  <si>
    <t xml:space="preserve">Mortero para recrecidos y acabados de suelos. Propiedades y requisitos.</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</si>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</sst>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53" customWidth="1"/>
    <col min="4" max="4" width="6.63" customWidth="1"/>
    <col min="5" max="5" width="69.87" customWidth="1"/>
    <col min="6" max="6" width="2.04" customWidth="1"/>
    <col min="7" max="7" width="11.90" customWidth="1"/>
    <col min="8" max="8" width="1.02" customWidth="1"/>
    <col min="9" max="9" width="12.24"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c r="D8" s="6" t="s">
        <v>6</v>
      </c>
      <c r="E8" s="6" t="s">
        <v>7</v>
      </c>
      <c r="F8" s="7" t="s">
        <v>8</v>
      </c>
      <c r="G8" s="7"/>
      <c r="H8" s="7"/>
      <c r="I8" s="7" t="s">
        <v>9</v>
      </c>
      <c r="J8" s="7" t="s">
        <v>10</v>
      </c>
    </row>
    <row r="9" spans="1:10" ht="13.50" thickBot="1" customHeight="1">
      <c r="A9" s="8">
        <v>1</v>
      </c>
      <c r="B9" s="8"/>
      <c r="C9" s="8"/>
      <c r="D9" s="8"/>
      <c r="E9" s="9" t="s">
        <v>11</v>
      </c>
      <c r="F9" s="9"/>
      <c r="G9" s="9"/>
      <c r="H9" s="9"/>
      <c r="I9" s="8"/>
      <c r="J9" s="8"/>
    </row>
    <row r="10" spans="1:10" ht="55.50" thickBot="1" customHeight="1">
      <c r="A10" s="1" t="s">
        <v>12</v>
      </c>
      <c r="B10" s="1"/>
      <c r="C10" s="1"/>
      <c r="D10" s="10" t="s">
        <v>13</v>
      </c>
      <c r="E10" s="1" t="s">
        <v>14</v>
      </c>
      <c r="F10" s="11">
        <v>1.2</v>
      </c>
      <c r="G10" s="11"/>
      <c r="H10" s="11"/>
      <c r="I10" s="12">
        <v>10.5</v>
      </c>
      <c r="J10" s="12">
        <f ca="1">ROUND(INDIRECT(ADDRESS(ROW()+(0), COLUMN()+(-4), 1))*INDIRECT(ADDRESS(ROW()+(0), COLUMN()+(-1), 1)), 2)</f>
        <v>12.6</v>
      </c>
    </row>
    <row r="11" spans="1:10" ht="24.00" thickBot="1" customHeight="1">
      <c r="A11" s="1" t="s">
        <v>15</v>
      </c>
      <c r="B11" s="1"/>
      <c r="C11" s="1"/>
      <c r="D11" s="10" t="s">
        <v>16</v>
      </c>
      <c r="E11" s="1" t="s">
        <v>17</v>
      </c>
      <c r="F11" s="11">
        <v>1.1</v>
      </c>
      <c r="G11" s="11"/>
      <c r="H11" s="11"/>
      <c r="I11" s="12">
        <v>0.6</v>
      </c>
      <c r="J11" s="12">
        <f ca="1">ROUND(INDIRECT(ADDRESS(ROW()+(0), COLUMN()+(-4), 1))*INDIRECT(ADDRESS(ROW()+(0), COLUMN()+(-1), 1)), 2)</f>
        <v>0.66</v>
      </c>
    </row>
    <row r="12" spans="1:10" ht="13.50" thickBot="1" customHeight="1">
      <c r="A12" s="1" t="s">
        <v>18</v>
      </c>
      <c r="B12" s="1"/>
      <c r="C12" s="1"/>
      <c r="D12" s="10" t="s">
        <v>19</v>
      </c>
      <c r="E12" s="1" t="s">
        <v>20</v>
      </c>
      <c r="F12" s="11">
        <v>0.25</v>
      </c>
      <c r="G12" s="11"/>
      <c r="H12" s="11"/>
      <c r="I12" s="12">
        <v>0.3</v>
      </c>
      <c r="J12" s="12">
        <f ca="1">ROUND(INDIRECT(ADDRESS(ROW()+(0), COLUMN()+(-4), 1))*INDIRECT(ADDRESS(ROW()+(0), COLUMN()+(-1), 1)), 2)</f>
        <v>0.08</v>
      </c>
    </row>
    <row r="13" spans="1:10" ht="24.00" thickBot="1" customHeight="1">
      <c r="A13" s="1" t="s">
        <v>21</v>
      </c>
      <c r="B13" s="1"/>
      <c r="C13" s="1"/>
      <c r="D13" s="10" t="s">
        <v>22</v>
      </c>
      <c r="E13" s="1" t="s">
        <v>23</v>
      </c>
      <c r="F13" s="11">
        <v>0.04</v>
      </c>
      <c r="G13" s="11"/>
      <c r="H13" s="11"/>
      <c r="I13" s="12">
        <v>64.99</v>
      </c>
      <c r="J13" s="12">
        <f ca="1">ROUND(INDIRECT(ADDRESS(ROW()+(0), COLUMN()+(-4), 1))*INDIRECT(ADDRESS(ROW()+(0), COLUMN()+(-1), 1)), 2)</f>
        <v>2.6</v>
      </c>
    </row>
    <row r="14" spans="1:10" ht="13.50" thickBot="1" customHeight="1">
      <c r="A14" s="1" t="s">
        <v>24</v>
      </c>
      <c r="B14" s="1"/>
      <c r="C14" s="1"/>
      <c r="D14" s="10" t="s">
        <v>25</v>
      </c>
      <c r="E14" s="1" t="s">
        <v>26</v>
      </c>
      <c r="F14" s="11">
        <v>3</v>
      </c>
      <c r="G14" s="11"/>
      <c r="H14" s="11"/>
      <c r="I14" s="12">
        <v>0.22</v>
      </c>
      <c r="J14" s="12">
        <f ca="1">ROUND(INDIRECT(ADDRESS(ROW()+(0), COLUMN()+(-4), 1))*INDIRECT(ADDRESS(ROW()+(0), COLUMN()+(-1), 1)), 2)</f>
        <v>0.66</v>
      </c>
    </row>
    <row r="15" spans="1:10" ht="34.50" thickBot="1" customHeight="1">
      <c r="A15" s="1" t="s">
        <v>27</v>
      </c>
      <c r="B15" s="1"/>
      <c r="C15" s="1"/>
      <c r="D15" s="10" t="s">
        <v>28</v>
      </c>
      <c r="E15" s="1" t="s">
        <v>29</v>
      </c>
      <c r="F15" s="11">
        <v>1.05</v>
      </c>
      <c r="G15" s="11"/>
      <c r="H15" s="11"/>
      <c r="I15" s="12">
        <v>8</v>
      </c>
      <c r="J15" s="12">
        <f ca="1">ROUND(INDIRECT(ADDRESS(ROW()+(0), COLUMN()+(-4), 1))*INDIRECT(ADDRESS(ROW()+(0), COLUMN()+(-1), 1)), 2)</f>
        <v>8.4</v>
      </c>
    </row>
    <row r="16" spans="1:10" ht="66.00" thickBot="1" customHeight="1">
      <c r="A16" s="1" t="s">
        <v>30</v>
      </c>
      <c r="B16" s="1"/>
      <c r="C16" s="1"/>
      <c r="D16" s="10" t="s">
        <v>31</v>
      </c>
      <c r="E16" s="1" t="s">
        <v>32</v>
      </c>
      <c r="F16" s="13">
        <v>0.04</v>
      </c>
      <c r="G16" s="13"/>
      <c r="H16" s="13"/>
      <c r="I16" s="14">
        <v>1.7</v>
      </c>
      <c r="J16" s="14">
        <f ca="1">ROUND(INDIRECT(ADDRESS(ROW()+(0), COLUMN()+(-4), 1))*INDIRECT(ADDRESS(ROW()+(0), COLUMN()+(-1), 1)), 2)</f>
        <v>0.07</v>
      </c>
    </row>
    <row r="17" spans="1:10" ht="13.50" thickBot="1" customHeight="1">
      <c r="A17" s="15"/>
      <c r="B17" s="15"/>
      <c r="C17" s="15"/>
      <c r="D17" s="15"/>
      <c r="E17" s="15"/>
      <c r="F17" s="9" t="s">
        <v>33</v>
      </c>
      <c r="G17" s="9"/>
      <c r="H17" s="9"/>
      <c r="I17" s="9"/>
      <c r="J17" s="17">
        <f ca="1">ROUND(SUM(INDIRECT(ADDRESS(ROW()+(-1), COLUMN()+(0), 1)),INDIRECT(ADDRESS(ROW()+(-2), COLUMN()+(0), 1)),INDIRECT(ADDRESS(ROW()+(-3), COLUMN()+(0), 1)),INDIRECT(ADDRESS(ROW()+(-4), COLUMN()+(0), 1)),INDIRECT(ADDRESS(ROW()+(-5), COLUMN()+(0), 1)),INDIRECT(ADDRESS(ROW()+(-6), COLUMN()+(0), 1)),INDIRECT(ADDRESS(ROW()+(-7), COLUMN()+(0), 1))), 2)</f>
        <v>25.07</v>
      </c>
    </row>
    <row r="18" spans="1:10" ht="13.50" thickBot="1" customHeight="1">
      <c r="A18" s="15">
        <v>2</v>
      </c>
      <c r="B18" s="15"/>
      <c r="C18" s="15"/>
      <c r="D18" s="15"/>
      <c r="E18" s="18" t="s">
        <v>34</v>
      </c>
      <c r="F18" s="18"/>
      <c r="G18" s="18"/>
      <c r="H18" s="18"/>
      <c r="I18" s="15"/>
      <c r="J18" s="15"/>
    </row>
    <row r="19" spans="1:10" ht="13.50" thickBot="1" customHeight="1">
      <c r="A19" s="1" t="s">
        <v>35</v>
      </c>
      <c r="B19" s="1"/>
      <c r="C19" s="1"/>
      <c r="D19" s="10" t="s">
        <v>36</v>
      </c>
      <c r="E19" s="1" t="s">
        <v>37</v>
      </c>
      <c r="F19" s="13">
        <v>0.015</v>
      </c>
      <c r="G19" s="13"/>
      <c r="H19" s="13"/>
      <c r="I19" s="14">
        <v>8.52</v>
      </c>
      <c r="J19" s="14">
        <f ca="1">ROUND(INDIRECT(ADDRESS(ROW()+(0), COLUMN()+(-4), 1))*INDIRECT(ADDRESS(ROW()+(0), COLUMN()+(-1), 1)), 2)</f>
        <v>0.13</v>
      </c>
    </row>
    <row r="20" spans="1:10" ht="13.50" thickBot="1" customHeight="1">
      <c r="A20" s="15"/>
      <c r="B20" s="15"/>
      <c r="C20" s="15"/>
      <c r="D20" s="15"/>
      <c r="E20" s="15"/>
      <c r="F20" s="9" t="s">
        <v>38</v>
      </c>
      <c r="G20" s="9"/>
      <c r="H20" s="9"/>
      <c r="I20" s="9"/>
      <c r="J20" s="17">
        <f ca="1">ROUND(SUM(INDIRECT(ADDRESS(ROW()+(-1), COLUMN()+(0), 1))), 2)</f>
        <v>0.13</v>
      </c>
    </row>
    <row r="21" spans="1:10" ht="13.50" thickBot="1" customHeight="1">
      <c r="A21" s="15">
        <v>3</v>
      </c>
      <c r="B21" s="15"/>
      <c r="C21" s="15"/>
      <c r="D21" s="15"/>
      <c r="E21" s="18" t="s">
        <v>39</v>
      </c>
      <c r="F21" s="18"/>
      <c r="G21" s="18"/>
      <c r="H21" s="18"/>
      <c r="I21" s="15"/>
      <c r="J21" s="15"/>
    </row>
    <row r="22" spans="1:10" ht="13.50" thickBot="1" customHeight="1">
      <c r="A22" s="1" t="s">
        <v>40</v>
      </c>
      <c r="B22" s="1"/>
      <c r="C22" s="1"/>
      <c r="D22" s="10" t="s">
        <v>41</v>
      </c>
      <c r="E22" s="1" t="s">
        <v>42</v>
      </c>
      <c r="F22" s="11">
        <v>0.105</v>
      </c>
      <c r="G22" s="11"/>
      <c r="H22" s="11"/>
      <c r="I22" s="12">
        <v>29.67</v>
      </c>
      <c r="J22" s="12">
        <f ca="1">ROUND(INDIRECT(ADDRESS(ROW()+(0), COLUMN()+(-4), 1))*INDIRECT(ADDRESS(ROW()+(0), COLUMN()+(-1), 1)), 2)</f>
        <v>3.12</v>
      </c>
    </row>
    <row r="23" spans="1:10" ht="13.50" thickBot="1" customHeight="1">
      <c r="A23" s="1" t="s">
        <v>43</v>
      </c>
      <c r="B23" s="1"/>
      <c r="C23" s="1"/>
      <c r="D23" s="10" t="s">
        <v>44</v>
      </c>
      <c r="E23" s="1" t="s">
        <v>45</v>
      </c>
      <c r="F23" s="11">
        <v>0.069</v>
      </c>
      <c r="G23" s="11"/>
      <c r="H23" s="11"/>
      <c r="I23" s="12">
        <v>24.86</v>
      </c>
      <c r="J23" s="12">
        <f ca="1">ROUND(INDIRECT(ADDRESS(ROW()+(0), COLUMN()+(-4), 1))*INDIRECT(ADDRESS(ROW()+(0), COLUMN()+(-1), 1)), 2)</f>
        <v>1.72</v>
      </c>
    </row>
    <row r="24" spans="1:10" ht="13.50" thickBot="1" customHeight="1">
      <c r="A24" s="1" t="s">
        <v>46</v>
      </c>
      <c r="B24" s="1"/>
      <c r="C24" s="1"/>
      <c r="D24" s="10" t="s">
        <v>47</v>
      </c>
      <c r="E24" s="1" t="s">
        <v>48</v>
      </c>
      <c r="F24" s="11">
        <v>0.524</v>
      </c>
      <c r="G24" s="11"/>
      <c r="H24" s="11"/>
      <c r="I24" s="12">
        <v>29.67</v>
      </c>
      <c r="J24" s="12">
        <f ca="1">ROUND(INDIRECT(ADDRESS(ROW()+(0), COLUMN()+(-4), 1))*INDIRECT(ADDRESS(ROW()+(0), COLUMN()+(-1), 1)), 2)</f>
        <v>15.55</v>
      </c>
    </row>
    <row r="25" spans="1:10" ht="13.50" thickBot="1" customHeight="1">
      <c r="A25" s="1" t="s">
        <v>49</v>
      </c>
      <c r="B25" s="1"/>
      <c r="C25" s="1"/>
      <c r="D25" s="10" t="s">
        <v>50</v>
      </c>
      <c r="E25" s="1" t="s">
        <v>51</v>
      </c>
      <c r="F25" s="11">
        <v>0.262</v>
      </c>
      <c r="G25" s="11"/>
      <c r="H25" s="11"/>
      <c r="I25" s="12">
        <v>26.39</v>
      </c>
      <c r="J25" s="12">
        <f ca="1">ROUND(INDIRECT(ADDRESS(ROW()+(0), COLUMN()+(-4), 1))*INDIRECT(ADDRESS(ROW()+(0), COLUMN()+(-1), 1)), 2)</f>
        <v>6.91</v>
      </c>
    </row>
    <row r="26" spans="1:10" ht="13.50" thickBot="1" customHeight="1">
      <c r="A26" s="1" t="s">
        <v>52</v>
      </c>
      <c r="B26" s="1"/>
      <c r="C26" s="1"/>
      <c r="D26" s="10" t="s">
        <v>53</v>
      </c>
      <c r="E26" s="1" t="s">
        <v>54</v>
      </c>
      <c r="F26" s="11">
        <v>0.131</v>
      </c>
      <c r="G26" s="11"/>
      <c r="H26" s="11"/>
      <c r="I26" s="12">
        <v>30.63</v>
      </c>
      <c r="J26" s="12">
        <f ca="1">ROUND(INDIRECT(ADDRESS(ROW()+(0), COLUMN()+(-4), 1))*INDIRECT(ADDRESS(ROW()+(0), COLUMN()+(-1), 1)), 2)</f>
        <v>4.01</v>
      </c>
    </row>
    <row r="27" spans="1:10" ht="13.50" thickBot="1" customHeight="1">
      <c r="A27" s="1" t="s">
        <v>55</v>
      </c>
      <c r="B27" s="1"/>
      <c r="C27" s="1"/>
      <c r="D27" s="10" t="s">
        <v>56</v>
      </c>
      <c r="E27" s="1" t="s">
        <v>57</v>
      </c>
      <c r="F27" s="13">
        <v>0.131</v>
      </c>
      <c r="G27" s="13"/>
      <c r="H27" s="13"/>
      <c r="I27" s="14">
        <v>26.39</v>
      </c>
      <c r="J27" s="14">
        <f ca="1">ROUND(INDIRECT(ADDRESS(ROW()+(0), COLUMN()+(-4), 1))*INDIRECT(ADDRESS(ROW()+(0), COLUMN()+(-1), 1)), 2)</f>
        <v>3.46</v>
      </c>
    </row>
    <row r="28" spans="1:10" ht="13.50" thickBot="1" customHeight="1">
      <c r="A28" s="15"/>
      <c r="B28" s="15"/>
      <c r="C28" s="15"/>
      <c r="D28" s="15"/>
      <c r="E28" s="15"/>
      <c r="F28" s="9" t="s">
        <v>58</v>
      </c>
      <c r="G28" s="9"/>
      <c r="H28" s="9"/>
      <c r="I28" s="9"/>
      <c r="J28" s="17">
        <f ca="1">ROUND(SUM(INDIRECT(ADDRESS(ROW()+(-1), COLUMN()+(0), 1)),INDIRECT(ADDRESS(ROW()+(-2), COLUMN()+(0), 1)),INDIRECT(ADDRESS(ROW()+(-3), COLUMN()+(0), 1)),INDIRECT(ADDRESS(ROW()+(-4), COLUMN()+(0), 1)),INDIRECT(ADDRESS(ROW()+(-5), COLUMN()+(0), 1)),INDIRECT(ADDRESS(ROW()+(-6), COLUMN()+(0), 1))), 2)</f>
        <v>34.77</v>
      </c>
    </row>
    <row r="29" spans="1:10" ht="13.50" thickBot="1" customHeight="1">
      <c r="A29" s="15">
        <v>4</v>
      </c>
      <c r="B29" s="15"/>
      <c r="C29" s="15"/>
      <c r="D29" s="15"/>
      <c r="E29" s="18" t="s">
        <v>59</v>
      </c>
      <c r="F29" s="18"/>
      <c r="G29" s="18"/>
      <c r="H29" s="18"/>
      <c r="I29" s="15"/>
      <c r="J29" s="15"/>
    </row>
    <row r="30" spans="1:10" ht="13.50" thickBot="1" customHeight="1">
      <c r="A30" s="19"/>
      <c r="B30" s="19"/>
      <c r="C30" s="19"/>
      <c r="D30" s="20" t="s">
        <v>60</v>
      </c>
      <c r="E30" s="19" t="s">
        <v>61</v>
      </c>
      <c r="F30" s="13">
        <v>2</v>
      </c>
      <c r="G30" s="13"/>
      <c r="H30" s="13"/>
      <c r="I30" s="14">
        <f ca="1">ROUND(SUM(INDIRECT(ADDRESS(ROW()+(-2), COLUMN()+(1), 1)),INDIRECT(ADDRESS(ROW()+(-10), COLUMN()+(1), 1)),INDIRECT(ADDRESS(ROW()+(-13), COLUMN()+(1), 1))), 2)</f>
        <v>59.97</v>
      </c>
      <c r="J30" s="14">
        <f ca="1">ROUND(INDIRECT(ADDRESS(ROW()+(0), COLUMN()+(-4), 1))*INDIRECT(ADDRESS(ROW()+(0), COLUMN()+(-1), 1))/100, 2)</f>
        <v>1.2</v>
      </c>
    </row>
    <row r="31" spans="1:10" ht="13.50" thickBot="1" customHeight="1">
      <c r="A31" s="21" t="s">
        <v>62</v>
      </c>
      <c r="B31" s="21"/>
      <c r="C31" s="21"/>
      <c r="D31" s="22"/>
      <c r="E31" s="23"/>
      <c r="F31" s="24" t="s">
        <v>63</v>
      </c>
      <c r="G31" s="24"/>
      <c r="H31" s="24"/>
      <c r="I31" s="25"/>
      <c r="J31" s="26">
        <f ca="1">ROUND(SUM(INDIRECT(ADDRESS(ROW()+(-1), COLUMN()+(0), 1)),INDIRECT(ADDRESS(ROW()+(-3), COLUMN()+(0), 1)),INDIRECT(ADDRESS(ROW()+(-11), COLUMN()+(0), 1)),INDIRECT(ADDRESS(ROW()+(-14), COLUMN()+(0), 1))), 2)</f>
        <v>61.17</v>
      </c>
    </row>
    <row r="34" spans="1:10" ht="13.50" thickBot="1" customHeight="1">
      <c r="A34" s="27" t="s">
        <v>64</v>
      </c>
      <c r="B34" s="27"/>
      <c r="C34" s="27"/>
      <c r="D34" s="27"/>
      <c r="E34" s="27"/>
      <c r="F34" s="27"/>
      <c r="G34" s="27" t="s">
        <v>65</v>
      </c>
      <c r="H34" s="27" t="s">
        <v>66</v>
      </c>
      <c r="I34" s="27"/>
      <c r="J34" s="27" t="s">
        <v>67</v>
      </c>
    </row>
    <row r="35" spans="1:10" ht="13.50" thickBot="1" customHeight="1">
      <c r="A35" s="28" t="s">
        <v>68</v>
      </c>
      <c r="B35" s="28"/>
      <c r="C35" s="28"/>
      <c r="D35" s="28"/>
      <c r="E35" s="28"/>
      <c r="F35" s="28"/>
      <c r="G35" s="29">
        <v>1.07202e+06</v>
      </c>
      <c r="H35" s="29">
        <v>1.07202e+06</v>
      </c>
      <c r="I35" s="29"/>
      <c r="J35" s="29" t="s">
        <v>69</v>
      </c>
    </row>
    <row r="36" spans="1:10" ht="24.00" thickBot="1" customHeight="1">
      <c r="A36" s="30" t="s">
        <v>70</v>
      </c>
      <c r="B36" s="30"/>
      <c r="C36" s="30"/>
      <c r="D36" s="30"/>
      <c r="E36" s="30"/>
      <c r="F36" s="30"/>
      <c r="G36" s="31"/>
      <c r="H36" s="31"/>
      <c r="I36" s="31"/>
      <c r="J36" s="31"/>
    </row>
    <row r="37" spans="1:10" ht="13.50" thickBot="1" customHeight="1">
      <c r="A37" s="28" t="s">
        <v>71</v>
      </c>
      <c r="B37" s="28"/>
      <c r="C37" s="28"/>
      <c r="D37" s="28"/>
      <c r="E37" s="28"/>
      <c r="F37" s="28"/>
      <c r="G37" s="29">
        <v>182003</v>
      </c>
      <c r="H37" s="29">
        <v>182004</v>
      </c>
      <c r="I37" s="29"/>
      <c r="J37" s="29" t="s">
        <v>72</v>
      </c>
    </row>
    <row r="38" spans="1:10" ht="13.50" thickBot="1" customHeight="1">
      <c r="A38" s="30" t="s">
        <v>73</v>
      </c>
      <c r="B38" s="30"/>
      <c r="C38" s="30"/>
      <c r="D38" s="30"/>
      <c r="E38" s="30"/>
      <c r="F38" s="30"/>
      <c r="G38" s="31"/>
      <c r="H38" s="31"/>
      <c r="I38" s="31"/>
      <c r="J38" s="31"/>
    </row>
    <row r="39" spans="1:10" ht="13.50" thickBot="1" customHeight="1">
      <c r="A39" s="28" t="s">
        <v>74</v>
      </c>
      <c r="B39" s="28"/>
      <c r="C39" s="28"/>
      <c r="D39" s="28"/>
      <c r="E39" s="28"/>
      <c r="F39" s="28"/>
      <c r="G39" s="29">
        <v>172013</v>
      </c>
      <c r="H39" s="29">
        <v>172014</v>
      </c>
      <c r="I39" s="29"/>
      <c r="J39" s="29" t="s">
        <v>75</v>
      </c>
    </row>
    <row r="40" spans="1:10" ht="13.50" thickBot="1" customHeight="1">
      <c r="A40" s="30" t="s">
        <v>76</v>
      </c>
      <c r="B40" s="30"/>
      <c r="C40" s="30"/>
      <c r="D40" s="30"/>
      <c r="E40" s="30"/>
      <c r="F40" s="30"/>
      <c r="G40" s="31"/>
      <c r="H40" s="31"/>
      <c r="I40" s="31"/>
      <c r="J40" s="31"/>
    </row>
    <row r="43" spans="1:1" ht="33.75" thickBot="1" customHeight="1">
      <c r="A43" s="1" t="s">
        <v>77</v>
      </c>
      <c r="B43" s="1"/>
      <c r="C43" s="1"/>
      <c r="D43" s="1"/>
      <c r="E43" s="1"/>
      <c r="F43" s="1"/>
      <c r="G43" s="1"/>
      <c r="H43" s="1"/>
      <c r="I43" s="1"/>
      <c r="J43" s="1"/>
    </row>
    <row r="44" spans="1:1" ht="33.75" thickBot="1" customHeight="1">
      <c r="A44" s="1" t="s">
        <v>78</v>
      </c>
      <c r="B44" s="1"/>
      <c r="C44" s="1"/>
      <c r="D44" s="1"/>
      <c r="E44" s="1"/>
      <c r="F44" s="1"/>
      <c r="G44" s="1"/>
      <c r="H44" s="1"/>
      <c r="I44" s="1"/>
      <c r="J44" s="1"/>
    </row>
    <row r="45" spans="1:1" ht="33.75" thickBot="1" customHeight="1">
      <c r="A45" s="1" t="s">
        <v>79</v>
      </c>
      <c r="B45" s="1"/>
      <c r="C45" s="1"/>
      <c r="D45" s="1"/>
      <c r="E45" s="1"/>
      <c r="F45" s="1"/>
      <c r="G45" s="1"/>
      <c r="H45" s="1"/>
      <c r="I45" s="1"/>
      <c r="J45" s="1"/>
    </row>
  </sheetData>
  <mergeCells count="71">
    <mergeCell ref="A1:J1"/>
    <mergeCell ref="C3:J3"/>
    <mergeCell ref="A5:J5"/>
    <mergeCell ref="A8:C8"/>
    <mergeCell ref="F8:H8"/>
    <mergeCell ref="A9:C9"/>
    <mergeCell ref="E9:H9"/>
    <mergeCell ref="A10:C10"/>
    <mergeCell ref="F10:H10"/>
    <mergeCell ref="A11:C11"/>
    <mergeCell ref="F11:H11"/>
    <mergeCell ref="A12:C12"/>
    <mergeCell ref="F12:H12"/>
    <mergeCell ref="A13:C13"/>
    <mergeCell ref="F13:H13"/>
    <mergeCell ref="A14:C14"/>
    <mergeCell ref="F14:H14"/>
    <mergeCell ref="A15:C15"/>
    <mergeCell ref="F15:H15"/>
    <mergeCell ref="A16:C16"/>
    <mergeCell ref="F16:H16"/>
    <mergeCell ref="A17:C17"/>
    <mergeCell ref="F17:I17"/>
    <mergeCell ref="A18:C18"/>
    <mergeCell ref="E18:H18"/>
    <mergeCell ref="A19:C19"/>
    <mergeCell ref="F19:H19"/>
    <mergeCell ref="A20:C20"/>
    <mergeCell ref="F20:I20"/>
    <mergeCell ref="A21:C21"/>
    <mergeCell ref="E21:H21"/>
    <mergeCell ref="A22:C22"/>
    <mergeCell ref="F22:H22"/>
    <mergeCell ref="A23:C23"/>
    <mergeCell ref="F23:H23"/>
    <mergeCell ref="A24:C24"/>
    <mergeCell ref="F24:H24"/>
    <mergeCell ref="A25:C25"/>
    <mergeCell ref="F25:H25"/>
    <mergeCell ref="A26:C26"/>
    <mergeCell ref="F26:H26"/>
    <mergeCell ref="A27:C27"/>
    <mergeCell ref="F27:H27"/>
    <mergeCell ref="A28:C28"/>
    <mergeCell ref="F28:I28"/>
    <mergeCell ref="A29:C29"/>
    <mergeCell ref="E29:H29"/>
    <mergeCell ref="A30:C30"/>
    <mergeCell ref="F30:H30"/>
    <mergeCell ref="A31:E31"/>
    <mergeCell ref="F31:I31"/>
    <mergeCell ref="A34:F34"/>
    <mergeCell ref="H34:I34"/>
    <mergeCell ref="A35:F35"/>
    <mergeCell ref="G35:G36"/>
    <mergeCell ref="H35:I36"/>
    <mergeCell ref="J35:J36"/>
    <mergeCell ref="A36:F36"/>
    <mergeCell ref="A37:F37"/>
    <mergeCell ref="G37:G38"/>
    <mergeCell ref="H37:I38"/>
    <mergeCell ref="J37:J38"/>
    <mergeCell ref="A38:F38"/>
    <mergeCell ref="A39:F39"/>
    <mergeCell ref="G39:G40"/>
    <mergeCell ref="H39:I40"/>
    <mergeCell ref="J39:J40"/>
    <mergeCell ref="A40:F40"/>
    <mergeCell ref="A43:J43"/>
    <mergeCell ref="A44:J44"/>
    <mergeCell ref="A45:J45"/>
  </mergeCells>
  <pageMargins left="0.147638" right="0.147638" top="0.206693" bottom="0.206693" header="0.0" footer="0.0"/>
  <pageSetup paperSize="9" orientation="portrait"/>
  <rowBreaks count="0" manualBreakCount="0">
    </rowBreaks>
</worksheet>
</file>