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<sst xmlns="http://schemas.openxmlformats.org/spreadsheetml/2006/main" count="57" uniqueCount="57">
  <si>
    <t xml:space="preserve"/>
  </si>
  <si>
    <t xml:space="preserve">ZVS020</t>
  </si>
  <si>
    <t xml:space="preserve">m²</t>
  </si>
  <si>
    <t xml:space="preserve">Sistema de façana ventilada "ALUCOBOND", de panell compòsit, per a revestiment exterior de façana existent.</t>
  </si>
  <si>
    <r>
      <rPr>
        <sz val="8.25"/>
        <color rgb="FF000000"/>
        <rFont val="Arial"/>
        <family val="2"/>
      </rPr>
      <t xml:space="preserve">Rehabilitació energètica de façana, mitjançant sistema de façana ventilada "ALUCOBOND", format per </t>
    </r>
    <r>
      <rPr>
        <b/>
        <sz val="8.25"/>
        <color rgb="FF000000"/>
        <rFont val="Arial"/>
        <family val="2"/>
      </rPr>
      <t xml:space="preserve">panell compòsit Alucobond Plus "ALUCOBOND", de 2000 a 6800 mm de longitud, 555 mm d'altura i 4 mm de gruix, compost per dues làmines d'aliatge d'alumini EN AW-5005-A, de 0,5 mm d'espessor, lacades amb PVDF per la seva cara exterior, acabat Solid, color Black, amb film de protecció de plàstic, unides per un nucli central mineral, de 3 mm d'espessor, Euroclasse B-s1, d0 de reacció al foc, conformant una safata horitzontal amb plecs de 35 mm en els seus quatre costats, reforçada amb perfils longitudinals SZ d'alumini disposats al llarg de les seves vores superior i inferior i reblats a aquests cada 500 mm com a màxim, amb reblons d'acer inoxidable i cap d'alumini; es disposaran també perfils d'alumini al llarg dels plecs verticals i reforços intermedis adherits a la seva cara posterior</t>
    </r>
    <r>
      <rPr>
        <b/>
        <sz val="8.25"/>
        <color rgb="FF000000"/>
        <rFont val="Arial"/>
        <family val="2"/>
      </rPr>
      <t xml:space="preserve">, </t>
    </r>
    <r>
      <rPr>
        <b/>
        <sz val="8.25"/>
        <color rgb="FF000000"/>
        <rFont val="Arial"/>
        <family val="2"/>
      </rPr>
      <t xml:space="preserve">col·locada mitjançant el sistema de safates horitzontals sobre subestructura suport composta de muntants realitzats amb perfils en forma d'omega, d'alumini extrudit, ancorats a la superfície suport amb mènsules de sustentació d'alumini i peces de neoprè per evitar els ponts tèrmics</t>
    </r>
    <r>
      <rPr>
        <b/>
        <sz val="8.25"/>
        <color rgb="FF000000"/>
        <rFont val="Arial"/>
        <family val="2"/>
      </rPr>
      <t xml:space="preserve">, i aïllament de panell de llana mineral, segons UNE-EN 13162, de 40 mm d'espessor, revestit per una de les seves cares amb un vel negre, fixat mecànicament sobre façana existent</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</si>
  <si>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</si>
  <si>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</si>
  <si>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</si>
  <si>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</si>
  <si>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</si>
  <si>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</si>
  <si>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</si>
  <si>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mt16lva070b</t>
  </si>
  <si>
    <t xml:space="preserve">m²</t>
  </si>
  <si>
    <t xml:space="preserve">Panell de llana mineral, segons UNE-EN 13162, de 40 mm d'espessor, revestit per una de les seves cares amb un vel negre, resistència tèrmica 1,1 m²K/W, conductivitat tèrmica 0,035 W/(mK).</t>
  </si>
  <si>
    <t xml:space="preserve">mt16aaa020ab</t>
  </si>
  <si>
    <t xml:space="preserve">U</t>
  </si>
  <si>
    <t xml:space="preserve">Fixació mecànica per plafons aïllants de llana mineral, col·locats directament sobre la superfície suport.</t>
  </si>
  <si>
    <t xml:space="preserve">mt16aaa030</t>
  </si>
  <si>
    <t xml:space="preserve">m</t>
  </si>
  <si>
    <t xml:space="preserve">Cinta autoadhesiva per closa de juntes.</t>
  </si>
  <si>
    <t xml:space="preserve">mt12pra010aaa1</t>
  </si>
  <si>
    <t xml:space="preserve">m²</t>
  </si>
  <si>
    <t xml:space="preserve">Panell compòsit Alucobond Plus "ALUCOBOND", de 2000 a 6800 mm de longitud, 555 mm d'altura i 4 mm de gruix, compost per dues làmines d'aliatge d'alumini EN AW-5005-A, de 0,5 mm d'espessor, lacades amb PVDF per la seva cara exterior, acabat Solid, color Black, amb film de protecció de plàstic, unides per un nucli central mineral, de 3 mm d'espessor, Euroclasse B-s1, d0 de reacció al foc, conformant una safata horitzontal amb plecs de 35 mm en els seus quatre costats, reforçada amb perfils longitudinals SZ d'alumini disposats al llarg de les seves vores superior i inferior i reblats a aquests cada 500 mm com a màxim, amb reblons d'acer inoxidable i cap d'alumini; es disposaran també perfils d'alumini al llarg dels plecs verticals i reforços intermedis adherits a la seva cara posterior.</t>
  </si>
  <si>
    <t xml:space="preserve">mt12pra100a</t>
  </si>
  <si>
    <t xml:space="preserve">m²</t>
  </si>
  <si>
    <t xml:space="preserve">Subestructura suport composta de muntants realitzats amb perfils en forma d'omega, d'alumini extrudit, de 4 m de longitud màxima, ancorats a la superfície suport amb mènsules de sustentació d'alumini i peces de neoprè per evitar els ponts tèrmics, fixades amb cargols d'acer inoxidable.</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</si>
  <si>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</si>
  <si>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</si>
  <si>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</si>
  <si>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</si>
  <si>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</si>
  <si>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</si>
  <si>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</si>
  <si>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</si>
  <si>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mo052</t>
  </si>
  <si>
    <t xml:space="preserve">h</t>
  </si>
  <si>
    <t xml:space="preserve">Oficial 1ª muntador de sistemes de façanes prefabricades.</t>
  </si>
  <si>
    <t xml:space="preserve">mo099</t>
  </si>
  <si>
    <t xml:space="preserve">h</t>
  </si>
  <si>
    <t xml:space="preserve">Ajudant muntador de sistemes de façanes prefabricades.</t>
  </si>
  <si>
    <t xml:space="preserve">Subtotal mà d'obra:</t>
  </si>
  <si>
    <t xml:space="preserve">Costos directes complementaris</t>
  </si>
  <si>
    <t xml:space="preserve">%</t>
  </si>
  <si>
    <t xml:space="preserve">Costos directes complementaris</t>
  </si>
  <si>
    <t xml:space="preserve">Cost de manteniment decennal: 25,19€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</si>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</sst>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6.63" customWidth="1"/>
    <col min="5" max="5" width="55.25"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255.00" thickBot="1" customHeight="1">
      <c r="A5" s="4" t="s">
        <v>4</v>
      </c>
      <c r="B5" s="4"/>
      <c r="C5" s="4"/>
      <c r="D5" s="4"/>
      <c r="E5" s="4"/>
      <c r="F5" s="4"/>
      <c r="G5" s="4"/>
      <c r="H5" s="4"/>
      <c r="I5" s="4"/>
      <c r="J5" s="4"/>
    </row>
    <row r="8" spans="1:10" ht="24.00" thickBot="1" customHeight="1">
      <c r="A8" s="5" t="s">
        <v>5</v>
      </c>
      <c r="B8" s="5"/>
      <c r="C8" s="5"/>
      <c r="D8" s="5" t="s">
        <v>6</v>
      </c>
      <c r="E8" s="5" t="s">
        <v>7</v>
      </c>
      <c r="F8" s="5"/>
      <c r="G8" s="6" t="s">
        <v>8</v>
      </c>
      <c r="H8" s="6"/>
      <c r="I8" s="6" t="s">
        <v>9</v>
      </c>
      <c r="J8" s="6" t="s">
        <v>10</v>
      </c>
    </row>
    <row r="9" spans="1:10" ht="13.50" thickBot="1" customHeight="1">
      <c r="A9" s="7">
        <v>1.000000</v>
      </c>
      <c r="B9" s="7"/>
      <c r="C9" s="7"/>
      <c r="D9" s="7"/>
      <c r="E9" s="8" t="s">
        <v>11</v>
      </c>
      <c r="F9" s="8"/>
      <c r="G9" s="8"/>
      <c r="H9" s="8"/>
      <c r="I9" s="7"/>
      <c r="J9" s="7"/>
    </row>
    <row r="10" spans="1:10" ht="34.50" thickBot="1" customHeight="1">
      <c r="A10" s="1" t="s">
        <v>12</v>
      </c>
      <c r="B10" s="1"/>
      <c r="C10" s="1"/>
      <c r="D10" s="9" t="s">
        <v>13</v>
      </c>
      <c r="E10" s="1" t="s">
        <v>14</v>
      </c>
      <c r="F10" s="1"/>
      <c r="G10" s="10">
        <v>1.050000</v>
      </c>
      <c r="H10" s="10"/>
      <c r="I10" s="11">
        <v>5.340000</v>
      </c>
      <c r="J10" s="11">
        <f ca="1">ROUND(INDIRECT(ADDRESS(ROW()+(0), COLUMN()+(-3), 1))*INDIRECT(ADDRESS(ROW()+(0), COLUMN()+(-1), 1)), 2)</f>
        <v>5.610000</v>
      </c>
    </row>
    <row r="11" spans="1:10" ht="24.00" thickBot="1" customHeight="1">
      <c r="A11" s="1" t="s">
        <v>15</v>
      </c>
      <c r="B11" s="1"/>
      <c r="C11" s="1"/>
      <c r="D11" s="9" t="s">
        <v>16</v>
      </c>
      <c r="E11" s="1" t="s">
        <v>17</v>
      </c>
      <c r="F11" s="1"/>
      <c r="G11" s="10">
        <v>4.000000</v>
      </c>
      <c r="H11" s="10"/>
      <c r="I11" s="11">
        <v>0.200000</v>
      </c>
      <c r="J11" s="11">
        <f ca="1">ROUND(INDIRECT(ADDRESS(ROW()+(0), COLUMN()+(-3), 1))*INDIRECT(ADDRESS(ROW()+(0), COLUMN()+(-1), 1)), 2)</f>
        <v>0.800000</v>
      </c>
    </row>
    <row r="12" spans="1:10" ht="13.50" thickBot="1" customHeight="1">
      <c r="A12" s="1" t="s">
        <v>18</v>
      </c>
      <c r="B12" s="1"/>
      <c r="C12" s="1"/>
      <c r="D12" s="9" t="s">
        <v>19</v>
      </c>
      <c r="E12" s="1" t="s">
        <v>20</v>
      </c>
      <c r="F12" s="1"/>
      <c r="G12" s="10">
        <v>0.440000</v>
      </c>
      <c r="H12" s="10"/>
      <c r="I12" s="11">
        <v>0.300000</v>
      </c>
      <c r="J12" s="11">
        <f ca="1">ROUND(INDIRECT(ADDRESS(ROW()+(0), COLUMN()+(-3), 1))*INDIRECT(ADDRESS(ROW()+(0), COLUMN()+(-1), 1)), 2)</f>
        <v>0.130000</v>
      </c>
    </row>
    <row r="13" spans="1:10" ht="139.50" thickBot="1" customHeight="1">
      <c r="A13" s="1" t="s">
        <v>21</v>
      </c>
      <c r="B13" s="1"/>
      <c r="C13" s="1"/>
      <c r="D13" s="9" t="s">
        <v>22</v>
      </c>
      <c r="E13" s="1" t="s">
        <v>23</v>
      </c>
      <c r="F13" s="1"/>
      <c r="G13" s="10">
        <v>1.050000</v>
      </c>
      <c r="H13" s="10"/>
      <c r="I13" s="11">
        <v>46.930000</v>
      </c>
      <c r="J13" s="11">
        <f ca="1">ROUND(INDIRECT(ADDRESS(ROW()+(0), COLUMN()+(-3), 1))*INDIRECT(ADDRESS(ROW()+(0), COLUMN()+(-1), 1)), 2)</f>
        <v>49.280000</v>
      </c>
    </row>
    <row r="14" spans="1:10" ht="55.50" thickBot="1" customHeight="1">
      <c r="A14" s="1" t="s">
        <v>24</v>
      </c>
      <c r="B14" s="1"/>
      <c r="C14" s="1"/>
      <c r="D14" s="9" t="s">
        <v>25</v>
      </c>
      <c r="E14" s="1" t="s">
        <v>26</v>
      </c>
      <c r="F14" s="1"/>
      <c r="G14" s="12">
        <v>1.000000</v>
      </c>
      <c r="H14" s="12"/>
      <c r="I14" s="13">
        <v>31.500000</v>
      </c>
      <c r="J14" s="13">
        <f ca="1">ROUND(INDIRECT(ADDRESS(ROW()+(0), COLUMN()+(-3), 1))*INDIRECT(ADDRESS(ROW()+(0), COLUMN()+(-1), 1)), 2)</f>
        <v>31.500000</v>
      </c>
    </row>
    <row r="15" spans="1:10" ht="13.50" thickBot="1" customHeight="1">
      <c r="A15" s="14"/>
      <c r="B15" s="14"/>
      <c r="C15" s="14"/>
      <c r="D15" s="14"/>
      <c r="E15" s="14"/>
      <c r="F15" s="14"/>
      <c r="G15" s="8" t="s">
        <v>27</v>
      </c>
      <c r="H15" s="8"/>
      <c r="I15" s="8"/>
      <c r="J15" s="16">
        <f ca="1">ROUND(SUM(INDIRECT(ADDRESS(ROW()+(-1), COLUMN()+(0), 1)),INDIRECT(ADDRESS(ROW()+(-2), COLUMN()+(0), 1)),INDIRECT(ADDRESS(ROW()+(-3), COLUMN()+(0), 1)),INDIRECT(ADDRESS(ROW()+(-4), COLUMN()+(0), 1)),INDIRECT(ADDRESS(ROW()+(-5), COLUMN()+(0), 1))), 2)</f>
        <v>87.320000</v>
      </c>
    </row>
    <row r="16" spans="1:10" ht="13.50" thickBot="1" customHeight="1">
      <c r="A16" s="14">
        <v>2.000000</v>
      </c>
      <c r="B16" s="14"/>
      <c r="C16" s="14"/>
      <c r="D16" s="14"/>
      <c r="E16" s="17" t="s">
        <v>28</v>
      </c>
      <c r="F16" s="17"/>
      <c r="G16" s="17"/>
      <c r="H16" s="17"/>
      <c r="I16" s="14"/>
      <c r="J16" s="14"/>
    </row>
    <row r="17" spans="1:10" ht="13.50" thickBot="1" customHeight="1">
      <c r="A17" s="1" t="s">
        <v>29</v>
      </c>
      <c r="B17" s="1"/>
      <c r="C17" s="1"/>
      <c r="D17" s="9" t="s">
        <v>30</v>
      </c>
      <c r="E17" s="1" t="s">
        <v>31</v>
      </c>
      <c r="F17" s="1"/>
      <c r="G17" s="10">
        <v>0.165000</v>
      </c>
      <c r="H17" s="10"/>
      <c r="I17" s="11">
        <v>24.080000</v>
      </c>
      <c r="J17" s="11">
        <f ca="1">ROUND(INDIRECT(ADDRESS(ROW()+(0), COLUMN()+(-3), 1))*INDIRECT(ADDRESS(ROW()+(0), COLUMN()+(-1), 1)), 2)</f>
        <v>3.970000</v>
      </c>
    </row>
    <row r="18" spans="1:10" ht="13.50" thickBot="1" customHeight="1">
      <c r="A18" s="1" t="s">
        <v>32</v>
      </c>
      <c r="B18" s="1"/>
      <c r="C18" s="1"/>
      <c r="D18" s="9" t="s">
        <v>33</v>
      </c>
      <c r="E18" s="1" t="s">
        <v>34</v>
      </c>
      <c r="F18" s="1"/>
      <c r="G18" s="10">
        <v>0.165000</v>
      </c>
      <c r="H18" s="10"/>
      <c r="I18" s="11">
        <v>20.680000</v>
      </c>
      <c r="J18" s="11">
        <f ca="1">ROUND(INDIRECT(ADDRESS(ROW()+(0), COLUMN()+(-3), 1))*INDIRECT(ADDRESS(ROW()+(0), COLUMN()+(-1), 1)), 2)</f>
        <v>3.410000</v>
      </c>
    </row>
    <row r="19" spans="1:10" ht="13.50" thickBot="1" customHeight="1">
      <c r="A19" s="1" t="s">
        <v>35</v>
      </c>
      <c r="B19" s="1"/>
      <c r="C19" s="1"/>
      <c r="D19" s="9" t="s">
        <v>36</v>
      </c>
      <c r="E19" s="1" t="s">
        <v>37</v>
      </c>
      <c r="F19" s="1"/>
      <c r="G19" s="10">
        <v>1.098000</v>
      </c>
      <c r="H19" s="10"/>
      <c r="I19" s="11">
        <v>24.080000</v>
      </c>
      <c r="J19" s="11">
        <f ca="1">ROUND(INDIRECT(ADDRESS(ROW()+(0), COLUMN()+(-3), 1))*INDIRECT(ADDRESS(ROW()+(0), COLUMN()+(-1), 1)), 2)</f>
        <v>26.440000</v>
      </c>
    </row>
    <row r="20" spans="1:10" ht="13.50" thickBot="1" customHeight="1">
      <c r="A20" s="1" t="s">
        <v>38</v>
      </c>
      <c r="B20" s="1"/>
      <c r="C20" s="1"/>
      <c r="D20" s="9" t="s">
        <v>39</v>
      </c>
      <c r="E20" s="1" t="s">
        <v>40</v>
      </c>
      <c r="F20" s="1"/>
      <c r="G20" s="12">
        <v>1.098000</v>
      </c>
      <c r="H20" s="12"/>
      <c r="I20" s="13">
        <v>20.680000</v>
      </c>
      <c r="J20" s="13">
        <f ca="1">ROUND(INDIRECT(ADDRESS(ROW()+(0), COLUMN()+(-3), 1))*INDIRECT(ADDRESS(ROW()+(0), COLUMN()+(-1), 1)), 2)</f>
        <v>22.710000</v>
      </c>
    </row>
    <row r="21" spans="1:10" ht="13.50" thickBot="1" customHeight="1">
      <c r="A21" s="14"/>
      <c r="B21" s="14"/>
      <c r="C21" s="14"/>
      <c r="D21" s="14"/>
      <c r="E21" s="14"/>
      <c r="F21" s="14"/>
      <c r="G21" s="8" t="s">
        <v>41</v>
      </c>
      <c r="H21" s="8"/>
      <c r="I21" s="8"/>
      <c r="J21" s="16">
        <f ca="1">ROUND(SUM(INDIRECT(ADDRESS(ROW()+(-1), COLUMN()+(0), 1)),INDIRECT(ADDRESS(ROW()+(-2), COLUMN()+(0), 1)),INDIRECT(ADDRESS(ROW()+(-3), COLUMN()+(0), 1)),INDIRECT(ADDRESS(ROW()+(-4), COLUMN()+(0), 1))), 2)</f>
        <v>56.530000</v>
      </c>
    </row>
    <row r="22" spans="1:10" ht="13.50" thickBot="1" customHeight="1">
      <c r="A22" s="14">
        <v>3.000000</v>
      </c>
      <c r="B22" s="14"/>
      <c r="C22" s="14"/>
      <c r="D22" s="14"/>
      <c r="E22" s="17" t="s">
        <v>42</v>
      </c>
      <c r="F22" s="17"/>
      <c r="G22" s="17"/>
      <c r="H22" s="17"/>
      <c r="I22" s="14"/>
      <c r="J22" s="14"/>
    </row>
    <row r="23" spans="1:10" ht="13.50" thickBot="1" customHeight="1">
      <c r="A23" s="18"/>
      <c r="B23" s="18"/>
      <c r="C23" s="18"/>
      <c r="D23" s="19" t="s">
        <v>43</v>
      </c>
      <c r="E23" s="18" t="s">
        <v>44</v>
      </c>
      <c r="F23" s="18"/>
      <c r="G23" s="12">
        <v>3.000000</v>
      </c>
      <c r="H23" s="12"/>
      <c r="I23" s="13">
        <f ca="1">ROUND(SUM(INDIRECT(ADDRESS(ROW()+(-2), COLUMN()+(1), 1)),INDIRECT(ADDRESS(ROW()+(-8), COLUMN()+(1), 1))), 2)</f>
        <v>143.850000</v>
      </c>
      <c r="J23" s="13">
        <f ca="1">ROUND(INDIRECT(ADDRESS(ROW()+(0), COLUMN()+(-3), 1))*INDIRECT(ADDRESS(ROW()+(0), COLUMN()+(-1), 1))/100, 2)</f>
        <v>4.320000</v>
      </c>
    </row>
    <row r="24" spans="1:10" ht="13.50" thickBot="1" customHeight="1">
      <c r="A24" s="20" t="s">
        <v>45</v>
      </c>
      <c r="B24" s="20"/>
      <c r="C24" s="20"/>
      <c r="D24" s="21"/>
      <c r="E24" s="22"/>
      <c r="F24" s="22"/>
      <c r="G24" s="23" t="s">
        <v>46</v>
      </c>
      <c r="H24" s="23"/>
      <c r="I24" s="24"/>
      <c r="J24" s="25">
        <f ca="1">ROUND(SUM(INDIRECT(ADDRESS(ROW()+(-1), COLUMN()+(0), 1)),INDIRECT(ADDRESS(ROW()+(-3), COLUMN()+(0), 1)),INDIRECT(ADDRESS(ROW()+(-9), COLUMN()+(0), 1))), 2)</f>
        <v>148.170000</v>
      </c>
    </row>
    <row r="27" spans="1:10" ht="13.50" thickBot="1" customHeight="1">
      <c r="A27" s="26" t="s">
        <v>47</v>
      </c>
      <c r="B27" s="26"/>
      <c r="C27" s="26"/>
      <c r="D27" s="26"/>
      <c r="E27" s="26"/>
      <c r="F27" s="26" t="s">
        <v>48</v>
      </c>
      <c r="G27" s="26"/>
      <c r="H27" s="26" t="s">
        <v>49</v>
      </c>
      <c r="I27" s="26"/>
      <c r="J27" s="26" t="s">
        <v>50</v>
      </c>
    </row>
    <row r="28" spans="1:10" ht="13.50" thickBot="1" customHeight="1">
      <c r="A28" s="27" t="s">
        <v>51</v>
      </c>
      <c r="B28" s="27"/>
      <c r="C28" s="27"/>
      <c r="D28" s="27"/>
      <c r="E28" s="27"/>
      <c r="F28" s="28">
        <v>1072015.000000</v>
      </c>
      <c r="G28" s="28"/>
      <c r="H28" s="28">
        <v>1072016.000000</v>
      </c>
      <c r="I28" s="28"/>
      <c r="J28" s="28" t="s">
        <v>52</v>
      </c>
    </row>
    <row r="29" spans="1:10" ht="24.00" thickBot="1" customHeight="1">
      <c r="A29" s="29" t="s">
        <v>53</v>
      </c>
      <c r="B29" s="29"/>
      <c r="C29" s="29"/>
      <c r="D29" s="29"/>
      <c r="E29" s="29"/>
      <c r="F29" s="30"/>
      <c r="G29" s="30"/>
      <c r="H29" s="30"/>
      <c r="I29" s="30"/>
      <c r="J29" s="30"/>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6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620079" right="0.472441" top="0.472441" bottom="0.472441" header="0.0" footer="0.0"/>
  <pageSetup paperSize="9" orientation="portrait"/>
  <rowBreaks count="0" manualBreakCount="0">
    </rowBreaks>
</worksheet>
</file>