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<sst xmlns="http://schemas.openxmlformats.org/spreadsheetml/2006/main" count="49" uniqueCount="49">
  <si>
    <t xml:space="preserve"/>
  </si>
  <si>
    <t xml:space="preserve">CPI030</t>
  </si>
  <si>
    <t xml:space="preserve">m</t>
  </si>
  <si>
    <t xml:space="preserve">Piló de desplaçament amb tap de graves.</t>
  </si>
  <si>
    <r>
      <rPr>
        <sz val="8.25"/>
        <color rgb="FF000000"/>
        <rFont val="Arial"/>
        <family val="2"/>
      </rPr>
      <t xml:space="preserve">Piló de fonamentació de formigó armat de 35 cm de diàmetre, per a grup de pilons CPI-3 segons NTE-CPI, de fins a 15 m de profunditat. Executat per desplaçament de terres, en terreny tou, mitjançant copejament contra un tap de graves amb maça que es desplaça en l'interior d'un entubament recuperable, amb espessor del tap de tres vegades el diàmetre exterior de l'entubament i format per formigó de consistència seca HM-20/S/20/X0, i posterior formigonat continu en sec del piló. Realitzat amb formigó HA-25/P/12/XC2 fabricat en central, i abocament des de camió a través de tub Tremie, i acer UNE-EN 10080 B 500 S, amb una quantia aproximada de 5,65 kg/m. Inclús filferro de lligar i separadors. El preu inclou el transport, la instal·lació, el muntatge i el desmuntatge de l'equip mecànic, l'elaboració de la ferralla (tall, doblegat i conformat d'elements) en taller industrial i el muntatge en el lloc definitiu de la seva col·locació en obra.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</si>
  <si>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</si>
  <si>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</si>
  <si>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</si>
  <si>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</si>
  <si>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</si>
  <si>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</si>
  <si>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</si>
  <si>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mt07aco020k</t>
  </si>
  <si>
    <t xml:space="preserve">U</t>
  </si>
  <si>
    <t xml:space="preserve">Separador homologat per pilons.</t>
  </si>
  <si>
    <t xml:space="preserve">mt07aco010c</t>
  </si>
  <si>
    <t xml:space="preserve">kg</t>
  </si>
  <si>
    <t xml:space="preserve">Ferralla elaborada en taller industrial amb acer en barres corrugades, UNE-EN 10080 B 500 S, de varis diàmetres.</t>
  </si>
  <si>
    <t xml:space="preserve">mt08var050</t>
  </si>
  <si>
    <t xml:space="preserve">kg</t>
  </si>
  <si>
    <t xml:space="preserve">Filferro galvanitzat per a lligar, de 1,30 mm de diàmetre.</t>
  </si>
  <si>
    <t xml:space="preserve">mt10haf010ctmo</t>
  </si>
  <si>
    <t xml:space="preserve">m³</t>
  </si>
  <si>
    <t xml:space="preserve">Formigó HA-25/P/12/XC2, fabricat en central.</t>
  </si>
  <si>
    <t xml:space="preserve">Subtotal materials:</t>
  </si>
  <si>
    <t xml:space="preserve">Equip i maquinària</t>
  </si>
  <si>
    <t xml:space="preserve">mq03pii103a</t>
  </si>
  <si>
    <t xml:space="preserve">h</t>
  </si>
  <si>
    <t xml:space="preserve">Equip complet per a perforació de piló de desplaçament amb tap de graves, CPI-3.</t>
  </si>
  <si>
    <t xml:space="preserve">Subtotal equip i maquinària:</t>
  </si>
  <si>
    <t xml:space="preserve">Mà d'obra</t>
  </si>
  <si>
    <t xml:space="preserve">mo043</t>
  </si>
  <si>
    <t xml:space="preserve">h</t>
  </si>
  <si>
    <t xml:space="preserve">Oficial 1ª ferrallista.</t>
  </si>
  <si>
    <t xml:space="preserve">mo090</t>
  </si>
  <si>
    <t xml:space="preserve">h</t>
  </si>
  <si>
    <t xml:space="preserve">Ajudant ferrallista.</t>
  </si>
  <si>
    <t xml:space="preserve">mo045</t>
  </si>
  <si>
    <t xml:space="preserve">h</t>
  </si>
  <si>
    <t xml:space="preserve">Oficial 1ª estructurista, en treballs de posada en obra del formigó.</t>
  </si>
  <si>
    <t xml:space="preserve">mo092</t>
  </si>
  <si>
    <t xml:space="preserve">h</t>
  </si>
  <si>
    <t xml:space="preserve">Ajudant estructurista, en treballs de posada en obra del formigó.</t>
  </si>
  <si>
    <t xml:space="preserve">Subtotal mà d'obra:</t>
  </si>
  <si>
    <t xml:space="preserve">Costos directes complementaris</t>
  </si>
  <si>
    <t xml:space="preserve">%</t>
  </si>
  <si>
    <t xml:space="preserve">Costos directes complementaris</t>
  </si>
  <si>
    <t xml:space="preserve">Cost de manteniment decennal: 1,25€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</si>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</sst>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1.87" customWidth="1"/>
    <col min="4" max="4" width="6.63" customWidth="1"/>
    <col min="5" max="5" width="70.72" customWidth="1"/>
    <col min="6" max="6" width="14.4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0.1</v>
      </c>
      <c r="H10" s="12">
        <f ca="1">ROUND(INDIRECT(ADDRESS(ROW()+(0), COLUMN()+(-2), 1))*INDIRECT(ADDRESS(ROW()+(0), COLUMN()+(-1), 1)), 2)</f>
        <v>0.3</v>
      </c>
    </row>
    <row r="11" spans="1:8" ht="24.00" thickBot="1" customHeight="1">
      <c r="A11" s="1" t="s">
        <v>15</v>
      </c>
      <c r="B11" s="1"/>
      <c r="C11" s="1"/>
      <c r="D11" s="10" t="s">
        <v>16</v>
      </c>
      <c r="E11" s="1" t="s">
        <v>17</v>
      </c>
      <c r="F11" s="11">
        <v>5.65</v>
      </c>
      <c r="G11" s="12">
        <v>1.6</v>
      </c>
      <c r="H11" s="12">
        <f ca="1">ROUND(INDIRECT(ADDRESS(ROW()+(0), COLUMN()+(-2), 1))*INDIRECT(ADDRESS(ROW()+(0), COLUMN()+(-1), 1)), 2)</f>
        <v>9.04</v>
      </c>
    </row>
    <row r="12" spans="1:8" ht="13.50" thickBot="1" customHeight="1">
      <c r="A12" s="1" t="s">
        <v>18</v>
      </c>
      <c r="B12" s="1"/>
      <c r="C12" s="1"/>
      <c r="D12" s="10" t="s">
        <v>19</v>
      </c>
      <c r="E12" s="1" t="s">
        <v>20</v>
      </c>
      <c r="F12" s="11">
        <v>0.034</v>
      </c>
      <c r="G12" s="12">
        <v>1.5</v>
      </c>
      <c r="H12" s="12">
        <f ca="1">ROUND(INDIRECT(ADDRESS(ROW()+(0), COLUMN()+(-2), 1))*INDIRECT(ADDRESS(ROW()+(0), COLUMN()+(-1), 1)), 2)</f>
        <v>0.05</v>
      </c>
    </row>
    <row r="13" spans="1:8" ht="13.50" thickBot="1" customHeight="1">
      <c r="A13" s="1" t="s">
        <v>21</v>
      </c>
      <c r="B13" s="1"/>
      <c r="C13" s="1"/>
      <c r="D13" s="10" t="s">
        <v>22</v>
      </c>
      <c r="E13" s="1" t="s">
        <v>23</v>
      </c>
      <c r="F13" s="13">
        <v>0.11</v>
      </c>
      <c r="G13" s="14">
        <v>86.2</v>
      </c>
      <c r="H13" s="14">
        <f ca="1">ROUND(INDIRECT(ADDRESS(ROW()+(0), COLUMN()+(-2), 1))*INDIRECT(ADDRESS(ROW()+(0), COLUMN()+(-1), 1)), 2)</f>
        <v>9.48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18.87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3">
        <v>0.125</v>
      </c>
      <c r="G16" s="14">
        <v>260</v>
      </c>
      <c r="H16" s="14">
        <f ca="1">ROUND(INDIRECT(ADDRESS(ROW()+(0), COLUMN()+(-2), 1))*INDIRECT(ADDRESS(ROW()+(0), COLUMN()+(-1), 1)), 2)</f>
        <v>32.5</v>
      </c>
    </row>
    <row r="17" spans="1:8" ht="13.50" thickBot="1" customHeight="1">
      <c r="A17" s="15"/>
      <c r="B17" s="15"/>
      <c r="C17" s="15"/>
      <c r="D17" s="15"/>
      <c r="E17" s="15"/>
      <c r="F17" s="9" t="s">
        <v>29</v>
      </c>
      <c r="G17" s="9"/>
      <c r="H17" s="17">
        <f ca="1">ROUND(SUM(INDIRECT(ADDRESS(ROW()+(-1), COLUMN()+(0), 1))), 2)</f>
        <v>32.5</v>
      </c>
    </row>
    <row r="18" spans="1:8" ht="13.50" thickBot="1" customHeight="1">
      <c r="A18" s="15">
        <v>3</v>
      </c>
      <c r="B18" s="15"/>
      <c r="C18" s="15"/>
      <c r="D18" s="15"/>
      <c r="E18" s="18" t="s">
        <v>30</v>
      </c>
      <c r="F18" s="18"/>
      <c r="G18" s="15"/>
      <c r="H18" s="15"/>
    </row>
    <row r="19" spans="1:8" ht="13.50" thickBot="1" customHeight="1">
      <c r="A19" s="1" t="s">
        <v>31</v>
      </c>
      <c r="B19" s="1"/>
      <c r="C19" s="1"/>
      <c r="D19" s="10" t="s">
        <v>32</v>
      </c>
      <c r="E19" s="1" t="s">
        <v>33</v>
      </c>
      <c r="F19" s="11">
        <v>0.027</v>
      </c>
      <c r="G19" s="12">
        <v>28.39</v>
      </c>
      <c r="H19" s="12">
        <f ca="1">ROUND(INDIRECT(ADDRESS(ROW()+(0), COLUMN()+(-2), 1))*INDIRECT(ADDRESS(ROW()+(0), COLUMN()+(-1), 1)), 2)</f>
        <v>0.77</v>
      </c>
    </row>
    <row r="20" spans="1:8" ht="13.50" thickBot="1" customHeight="1">
      <c r="A20" s="1" t="s">
        <v>34</v>
      </c>
      <c r="B20" s="1"/>
      <c r="C20" s="1"/>
      <c r="D20" s="10" t="s">
        <v>35</v>
      </c>
      <c r="E20" s="1" t="s">
        <v>36</v>
      </c>
      <c r="F20" s="11">
        <v>0.027</v>
      </c>
      <c r="G20" s="12">
        <v>25.25</v>
      </c>
      <c r="H20" s="12">
        <f ca="1">ROUND(INDIRECT(ADDRESS(ROW()+(0), COLUMN()+(-2), 1))*INDIRECT(ADDRESS(ROW()+(0), COLUMN()+(-1), 1)), 2)</f>
        <v>0.68</v>
      </c>
    </row>
    <row r="21" spans="1:8" ht="13.50" thickBot="1" customHeight="1">
      <c r="A21" s="1" t="s">
        <v>37</v>
      </c>
      <c r="B21" s="1"/>
      <c r="C21" s="1"/>
      <c r="D21" s="10" t="s">
        <v>38</v>
      </c>
      <c r="E21" s="1" t="s">
        <v>39</v>
      </c>
      <c r="F21" s="11">
        <v>0.136</v>
      </c>
      <c r="G21" s="12">
        <v>28.39</v>
      </c>
      <c r="H21" s="12">
        <f ca="1">ROUND(INDIRECT(ADDRESS(ROW()+(0), COLUMN()+(-2), 1))*INDIRECT(ADDRESS(ROW()+(0), COLUMN()+(-1), 1)), 2)</f>
        <v>3.86</v>
      </c>
    </row>
    <row r="22" spans="1:8" ht="13.50" thickBot="1" customHeight="1">
      <c r="A22" s="1" t="s">
        <v>40</v>
      </c>
      <c r="B22" s="1"/>
      <c r="C22" s="1"/>
      <c r="D22" s="10" t="s">
        <v>41</v>
      </c>
      <c r="E22" s="1" t="s">
        <v>42</v>
      </c>
      <c r="F22" s="13">
        <v>0.183</v>
      </c>
      <c r="G22" s="14">
        <v>25.25</v>
      </c>
      <c r="H22" s="14">
        <f ca="1">ROUND(INDIRECT(ADDRESS(ROW()+(0), COLUMN()+(-2), 1))*INDIRECT(ADDRESS(ROW()+(0), COLUMN()+(-1), 1)), 2)</f>
        <v>4.62</v>
      </c>
    </row>
    <row r="23" spans="1:8" ht="13.50" thickBot="1" customHeight="1">
      <c r="A23" s="15"/>
      <c r="B23" s="15"/>
      <c r="C23" s="15"/>
      <c r="D23" s="15"/>
      <c r="E23" s="15"/>
      <c r="F23" s="9" t="s">
        <v>43</v>
      </c>
      <c r="G23" s="9"/>
      <c r="H23" s="17">
        <f ca="1">ROUND(SUM(INDIRECT(ADDRESS(ROW()+(-1), COLUMN()+(0), 1)),INDIRECT(ADDRESS(ROW()+(-2), COLUMN()+(0), 1)),INDIRECT(ADDRESS(ROW()+(-3), COLUMN()+(0), 1)),INDIRECT(ADDRESS(ROW()+(-4), COLUMN()+(0), 1))), 2)</f>
        <v>9.93</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1)),INDIRECT(ADDRESS(ROW()+(-8), COLUMN()+(1), 1)),INDIRECT(ADDRESS(ROW()+(-11), COLUMN()+(1), 1))), 2)</f>
        <v>61.3</v>
      </c>
      <c r="H25" s="14">
        <f ca="1">ROUND(INDIRECT(ADDRESS(ROW()+(0), COLUMN()+(-2), 1))*INDIRECT(ADDRESS(ROW()+(0), COLUMN()+(-1), 1))/100, 2)</f>
        <v>1.23</v>
      </c>
    </row>
    <row r="26" spans="1:8" ht="13.50" thickBot="1" customHeight="1">
      <c r="A26" s="21" t="s">
        <v>47</v>
      </c>
      <c r="B26" s="21"/>
      <c r="C26" s="21"/>
      <c r="D26" s="22"/>
      <c r="E26" s="23"/>
      <c r="F26" s="24" t="s">
        <v>48</v>
      </c>
      <c r="G26" s="25"/>
      <c r="H26" s="26">
        <f ca="1">ROUND(SUM(INDIRECT(ADDRESS(ROW()+(-1), COLUMN()+(0), 1)),INDIRECT(ADDRESS(ROW()+(-3), COLUMN()+(0), 1)),INDIRECT(ADDRESS(ROW()+(-9), COLUMN()+(0), 1)),INDIRECT(ADDRESS(ROW()+(-12), COLUMN()+(0), 1))), 2)</f>
        <v>62.53</v>
      </c>
    </row>
  </sheetData>
  <mergeCells count="30">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F17:G17"/>
    <mergeCell ref="A18:C18"/>
    <mergeCell ref="E18:F18"/>
    <mergeCell ref="A19:C19"/>
    <mergeCell ref="A20:C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