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Full 1" sheetId="1" r:id="rId1"/>
  </sheets>
  <calcPr calcId="124519"/>
</workbook>
</file>

<file path=xl/sharedStrings.xml><?xml version="1.0" encoding="utf-8"?>
<sst xmlns="http://schemas.openxmlformats.org/spreadsheetml/2006/main" count="29" uniqueCount="29">
  <si>
    <t xml:space="preserve"/>
  </si>
  <si>
    <t xml:space="preserve">IBF010</t>
  </si>
  <si>
    <t xml:space="preserve">U</t>
  </si>
  <si>
    <t xml:space="preserve">Unitat exterior d'aire condicionat.</t>
  </si>
  <si>
    <r>
      <rPr>
        <sz val="8.25"/>
        <color rgb="FF000000"/>
        <rFont val="Arial"/>
        <family val="2"/>
      </rPr>
      <t xml:space="preserve">Combinació de tres unitats exteriors d'aire condicionat Airstage V-IV, sistema VRF bomba de calor, model AJY378LALDHH "FUJITSU", formada per tres unitats model AJY126LALDH, amb compressors DC Twin Rotary amb tecnologia Inverter i ventiladors CFD amb motor DC amb tecnologia Inverter, nº màxim d'unitats interiors connectables 64, rang de capacitat d'unitats interiors connectables des de 60 fins a 180 kW, potència frigorífica 120 kW (temperatura de bulb humit de l'aire interior 27°C, temperatura de bulb sec de l'aire interior 19°C, temperatura de bulb humit de l'aire exterior 35°C, temperatura de bulb sec de l'aire exterior 24°C), potència calorífica 120 kW (temperatura de bulb humit de l'aire interior 20°C, temperatura de bulb sec de l'aire interior 15°C, temperatura de bulb humit de l'aire exterior 7°C, temperatura de bulb sec de l'aire exterior 6°C), EER/COP: 3,03/3,41, alimentació trifàsica (400V/50Hz), consum elèctric en refrigeració/calefacció: 39,54/35,22 kW, cabal d'aire 13000 x 3 m³/h, pressió sonora en refrigeració/calefacció: 65/67 dBA, potència sonora en refrigeració/calefacció: 88/89 dBA, amplada 1240 x 3 mm, profunditat 765 mm, altura 1690 mm, pes 275 x 3 kg, diàmetre de connexió de la canonada de líquid 19,05 mm, diàmetre de connexió de la canonada de gas 41,27 mm, refrigerant R-410A, càrrega de refrigerant 11,8 x 3 kg, rang de funcionament de temperatura de l'aire exterior en refrigeració des de -5 fins a 46°C, rang de funcionament de temperatura de l'aire exterior en calefacció des de -20 fins a 21°C. El preu no inclou els elements antivibratoris de terra, la canalització ni el cablejat elèctric d'alimentació.</t>
    </r>
    <r>
      <rPr>
        <sz val="8.25"/>
        <color rgb="FF000000"/>
        <rFont val="Arial"/>
        <family val="2"/>
      </rPr>
      <t xml:space="preserve">
</t>
    </r>
  </si>
  <si>
    <t xml:space="preserve">Codi</t>
  </si>
  <si>
    <t xml:space="preserve">Unitat</t>
  </si>
  <si>
    <t xml:space="preserve">Descripció</t>
  </si>
  <si>
    <t xml:space="preserve">Rendiment</t>
  </si>
  <si>
    <r>
      <rPr>
        <b/>
        <sz val="8.25"/>
        <color rgb="FF000000"/>
        <rFont val="Arial"/>
        <family val="2"/>
      </rPr>
      <t xml:space="preserve">Preu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</t>
    </r>
  </si>
  <si>
    <t xml:space="preserve">Import</t>
  </si>
  <si>
    <t xml:space="preserve">Materials</t>
  </si>
  <si>
    <t xml:space="preserve">mt42fuj026j</t>
  </si>
  <si>
    <t xml:space="preserve">U</t>
  </si>
  <si>
    <t xml:space="preserve">Combinació de tres unitats exteriors d'aire condicionat Airstage V-IV, sistema VRF bomba de calor, model AJY378LALDHH "FUJITSU", formada per tres unitats model AJY126LALDH, amb compressors DC Twin Rotary amb tecnologia Inverter i ventiladors CFD amb motor DC amb tecnologia Inverter, nº màxim d'unitats interiors connectables 64, rang de capacitat d'unitats interiors connectables des de 60 fins a 180 kW, potència frigorífica 120 kW (temperatura de bulb humit de l'aire interior 27°C, temperatura de bulb sec de l'aire interior 19°C, temperatura de bulb humit de l'aire exterior 35°C, temperatura de bulb sec de l'aire exterior 24°C), potència calorífica 120 kW (temperatura de bulb humit de l'aire interior 20°C, temperatura de bulb sec de l'aire interior 15°C, temperatura de bulb humit de l'aire exterior 7°C, temperatura de bulb sec de l'aire exterior 6°C), EER/COP: 3,03/3,41, alimentació trifàsica (400V/50Hz), consum elèctric en refrigeració/calefacció: 39,54/35,22 kW, cabal d'aire 13000 x 3 m³/h, pressió sonora en refrigeració/calefacció: 65/67 dBA, potència sonora en refrigeració/calefacció: 88/89 dBA, amplada 1240 x 3 mm, profunditat 765 mm, altura 1690 mm, pes 275 x 3 kg, diàmetre de connexió de la canonada de líquid 19,05 mm, diàmetre de connexió de la canonada de gas 41,27 mm, refrigerant R-410A, càrrega de refrigerant 11,8 x 3 kg, rang de funcionament de temperatura de l'aire exterior en refrigeració des de -5 fins a 46°C, rang de funcionament de temperatura de l'aire exterior en calefacció des de -20 fins a 21°C.</t>
  </si>
  <si>
    <t xml:space="preserve">Subtotal materials:</t>
  </si>
  <si>
    <t xml:space="preserve">Mà d'obra</t>
  </si>
  <si>
    <t xml:space="preserve">mo005</t>
  </si>
  <si>
    <t xml:space="preserve">h</t>
  </si>
  <si>
    <t xml:space="preserve">Oficial 1ª instal·lador de climatització.</t>
  </si>
  <si>
    <t xml:space="preserve">mo104</t>
  </si>
  <si>
    <t xml:space="preserve">h</t>
  </si>
  <si>
    <t xml:space="preserve">Ajudant instal·lador de climatització.</t>
  </si>
  <si>
    <t xml:space="preserve">Subtotal mà d'obra:</t>
  </si>
  <si>
    <t xml:space="preserve">Costos directes complementaris</t>
  </si>
  <si>
    <t xml:space="preserve">%</t>
  </si>
  <si>
    <t xml:space="preserve">Costos directes complementaris</t>
  </si>
  <si>
    <t xml:space="preserve">Cost de manteniment decennal: 17.337,61€ en els primers 10 anys.</t>
  </si>
  <si>
    <r>
      <rPr>
        <b/>
        <sz val="8.25"/>
        <color rgb="FF000000"/>
        <rFont val="Arial"/>
        <family val="2"/>
      </rPr>
      <t xml:space="preserve">Costos directes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</si>
</sst>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right" vertical="center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14" customWidth="1"/>
    <col min="2" max="2" width="3.57" customWidth="1"/>
    <col min="3" max="3" width="1.36" customWidth="1"/>
    <col min="4" max="4" width="5.27" customWidth="1"/>
    <col min="5" max="5" width="74.46" customWidth="1"/>
    <col min="6" max="6" width="11.56" customWidth="1"/>
    <col min="7" max="7" width="12.58" customWidth="1"/>
    <col min="8" max="8" width="12.58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3"/>
      <c r="D3" s="2" t="s">
        <v>3</v>
      </c>
      <c r="E3" s="2"/>
      <c r="F3" s="2"/>
      <c r="G3" s="2"/>
      <c r="H3" s="2"/>
    </row>
    <row r="5" spans="1:8" ht="129.0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24.00" thickBot="1" customHeight="1">
      <c r="A8" s="6" t="s">
        <v>5</v>
      </c>
      <c r="B8" s="6"/>
      <c r="C8" s="6" t="s">
        <v>6</v>
      </c>
      <c r="D8" s="6"/>
      <c r="E8" s="6" t="s">
        <v>7</v>
      </c>
      <c r="F8" s="7" t="s">
        <v>8</v>
      </c>
      <c r="G8" s="7" t="s">
        <v>9</v>
      </c>
      <c r="H8" s="7" t="s">
        <v>10</v>
      </c>
    </row>
    <row r="9" spans="1:8" ht="13.50" thickBot="1" customHeight="1">
      <c r="A9" s="8">
        <v>1</v>
      </c>
      <c r="B9" s="8"/>
      <c r="C9" s="8"/>
      <c r="D9" s="8"/>
      <c r="E9" s="9" t="s">
        <v>11</v>
      </c>
      <c r="F9" s="9"/>
      <c r="G9" s="8"/>
      <c r="H9" s="8"/>
    </row>
    <row r="10" spans="1:8" ht="192.00" thickBot="1" customHeight="1">
      <c r="A10" s="1" t="s">
        <v>12</v>
      </c>
      <c r="B10" s="1"/>
      <c r="C10" s="10" t="s">
        <v>13</v>
      </c>
      <c r="D10" s="10"/>
      <c r="E10" s="1" t="s">
        <v>14</v>
      </c>
      <c r="F10" s="12">
        <v>1</v>
      </c>
      <c r="G10" s="14">
        <v>47940</v>
      </c>
      <c r="H10" s="14">
        <f ca="1">ROUND(INDIRECT(ADDRESS(ROW()+(0), COLUMN()+(-2), 1))*INDIRECT(ADDRESS(ROW()+(0), COLUMN()+(-1), 1)), 2)</f>
        <v>47940</v>
      </c>
    </row>
    <row r="11" spans="1:8" ht="13.50" thickBot="1" customHeight="1">
      <c r="A11" s="15"/>
      <c r="B11" s="15"/>
      <c r="C11" s="15"/>
      <c r="D11" s="15"/>
      <c r="E11" s="15"/>
      <c r="F11" s="9" t="s">
        <v>15</v>
      </c>
      <c r="G11" s="9"/>
      <c r="H11" s="17">
        <f ca="1">ROUND(SUM(INDIRECT(ADDRESS(ROW()+(-1), COLUMN()+(0), 1))), 2)</f>
        <v>47940</v>
      </c>
    </row>
    <row r="12" spans="1:8" ht="13.50" thickBot="1" customHeight="1">
      <c r="A12" s="15">
        <v>2</v>
      </c>
      <c r="B12" s="15"/>
      <c r="C12" s="15"/>
      <c r="D12" s="15"/>
      <c r="E12" s="18" t="s">
        <v>16</v>
      </c>
      <c r="F12" s="18"/>
      <c r="G12" s="15"/>
      <c r="H12" s="15"/>
    </row>
    <row r="13" spans="1:8" ht="13.50" thickBot="1" customHeight="1">
      <c r="A13" s="1" t="s">
        <v>17</v>
      </c>
      <c r="B13" s="1"/>
      <c r="C13" s="10" t="s">
        <v>18</v>
      </c>
      <c r="D13" s="10"/>
      <c r="E13" s="1" t="s">
        <v>19</v>
      </c>
      <c r="F13" s="11">
        <v>11.444</v>
      </c>
      <c r="G13" s="13">
        <v>29.34</v>
      </c>
      <c r="H13" s="13">
        <f ca="1">ROUND(INDIRECT(ADDRESS(ROW()+(0), COLUMN()+(-2), 1))*INDIRECT(ADDRESS(ROW()+(0), COLUMN()+(-1), 1)), 2)</f>
        <v>335.77</v>
      </c>
    </row>
    <row r="14" spans="1:8" ht="13.50" thickBot="1" customHeight="1">
      <c r="A14" s="1" t="s">
        <v>20</v>
      </c>
      <c r="B14" s="1"/>
      <c r="C14" s="10" t="s">
        <v>21</v>
      </c>
      <c r="D14" s="10"/>
      <c r="E14" s="1" t="s">
        <v>22</v>
      </c>
      <c r="F14" s="12">
        <v>11.444</v>
      </c>
      <c r="G14" s="14">
        <v>25.25</v>
      </c>
      <c r="H14" s="14">
        <f ca="1">ROUND(INDIRECT(ADDRESS(ROW()+(0), COLUMN()+(-2), 1))*INDIRECT(ADDRESS(ROW()+(0), COLUMN()+(-1), 1)), 2)</f>
        <v>288.96</v>
      </c>
    </row>
    <row r="15" spans="1:8" ht="13.50" thickBot="1" customHeight="1">
      <c r="A15" s="15"/>
      <c r="B15" s="15"/>
      <c r="C15" s="15"/>
      <c r="D15" s="15"/>
      <c r="E15" s="15"/>
      <c r="F15" s="9" t="s">
        <v>23</v>
      </c>
      <c r="G15" s="9"/>
      <c r="H15" s="17">
        <f ca="1">ROUND(SUM(INDIRECT(ADDRESS(ROW()+(-1), COLUMN()+(0), 1)),INDIRECT(ADDRESS(ROW()+(-2), COLUMN()+(0), 1))), 2)</f>
        <v>624.73</v>
      </c>
    </row>
    <row r="16" spans="1:8" ht="13.50" thickBot="1" customHeight="1">
      <c r="A16" s="15">
        <v>3</v>
      </c>
      <c r="B16" s="15"/>
      <c r="C16" s="15"/>
      <c r="D16" s="15"/>
      <c r="E16" s="18" t="s">
        <v>24</v>
      </c>
      <c r="F16" s="18"/>
      <c r="G16" s="15"/>
      <c r="H16" s="15"/>
    </row>
    <row r="17" spans="1:8" ht="13.50" thickBot="1" customHeight="1">
      <c r="A17" s="19"/>
      <c r="B17" s="19"/>
      <c r="C17" s="20" t="s">
        <v>25</v>
      </c>
      <c r="D17" s="20"/>
      <c r="E17" s="19" t="s">
        <v>26</v>
      </c>
      <c r="F17" s="12">
        <v>2</v>
      </c>
      <c r="G17" s="14">
        <f ca="1">ROUND(SUM(INDIRECT(ADDRESS(ROW()+(-2), COLUMN()+(1), 1)),INDIRECT(ADDRESS(ROW()+(-6), COLUMN()+(1), 1))), 2)</f>
        <v>48564.7</v>
      </c>
      <c r="H17" s="14">
        <f ca="1">ROUND(INDIRECT(ADDRESS(ROW()+(0), COLUMN()+(-2), 1))*INDIRECT(ADDRESS(ROW()+(0), COLUMN()+(-1), 1))/100, 2)</f>
        <v>971.29</v>
      </c>
    </row>
    <row r="18" spans="1:8" ht="13.50" thickBot="1" customHeight="1">
      <c r="A18" s="21" t="s">
        <v>27</v>
      </c>
      <c r="B18" s="21"/>
      <c r="C18" s="22"/>
      <c r="D18" s="22"/>
      <c r="E18" s="23"/>
      <c r="F18" s="24" t="s">
        <v>28</v>
      </c>
      <c r="G18" s="25"/>
      <c r="H18" s="26">
        <f ca="1">ROUND(SUM(INDIRECT(ADDRESS(ROW()+(-1), COLUMN()+(0), 1)),INDIRECT(ADDRESS(ROW()+(-3), COLUMN()+(0), 1)),INDIRECT(ADDRESS(ROW()+(-7), COLUMN()+(0), 1))), 2)</f>
        <v>49536</v>
      </c>
    </row>
  </sheetData>
  <mergeCells count="31">
    <mergeCell ref="A1:H1"/>
    <mergeCell ref="B3:C3"/>
    <mergeCell ref="D3:H3"/>
    <mergeCell ref="A5:H5"/>
    <mergeCell ref="A8:B8"/>
    <mergeCell ref="C8:D8"/>
    <mergeCell ref="A9:B9"/>
    <mergeCell ref="C9:D9"/>
    <mergeCell ref="E9:F9"/>
    <mergeCell ref="A10:B10"/>
    <mergeCell ref="C10:D10"/>
    <mergeCell ref="A11:B11"/>
    <mergeCell ref="C11:D11"/>
    <mergeCell ref="F11:G11"/>
    <mergeCell ref="A12:B12"/>
    <mergeCell ref="C12:D12"/>
    <mergeCell ref="E12:F12"/>
    <mergeCell ref="A13:B13"/>
    <mergeCell ref="C13:D13"/>
    <mergeCell ref="A14:B14"/>
    <mergeCell ref="C14:D14"/>
    <mergeCell ref="A15:B15"/>
    <mergeCell ref="C15:D15"/>
    <mergeCell ref="F15:G15"/>
    <mergeCell ref="A16:B16"/>
    <mergeCell ref="C16:D16"/>
    <mergeCell ref="E16:F16"/>
    <mergeCell ref="A17:B17"/>
    <mergeCell ref="C17:D17"/>
    <mergeCell ref="A18:E18"/>
    <mergeCell ref="F18:G18"/>
  </mergeCells>
  <pageMargins left="0.147638" right="0.147638" top="0.206693" bottom="0.206693" header="0.0" footer="0.0"/>
  <pageSetup paperSize="9" orientation="portrait"/>
  <rowBreaks count="0" manualBreakCount="0">
    </rowBreaks>
</worksheet>
</file>