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<sst xmlns="http://schemas.openxmlformats.org/spreadsheetml/2006/main" count="29" uniqueCount="29">
  <si>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</si>
  <si>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III012</t>
  </si>
  <si>
    <t xml:space="preserve">U</t>
  </si>
  <si>
    <t xml:space="preserve">Lluminària antideflagrant amb llum LED, per a garatge.</t>
  </si>
  <si>
    <r>
      <rPr>
        <sz val="8.25"/>
        <color rgb="FF000000"/>
        <rFont val="Arial"/>
        <family val="2"/>
      </rPr>
      <t xml:space="preserve">Lluminària a prova d'explosions, per a zona 2/22, amb graus de protecció IP68 i IK10, de de 727 mm de longitud i 83 mm de diàmetre mm, de 13 W, alimentació a 220/240 V i 50-60 Hz, amb 1 llum LED, temperatura de color 3000 K, índex d'enlluernament unificat menor de 19, índex de reproducció cromàtica major de 80, flux lluminós 1490 lúmens, difusor de policarbonat òpal amb resistència als raigs UV, cos d'alumini i tapes d'ABS. Instal·lació en la superfície del sostre en garatge.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</si>
  <si>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</si>
  <si>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</si>
  <si>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</si>
  <si>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</si>
  <si>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</si>
  <si>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</si>
  <si>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</si>
  <si>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mt34lgg110a</t>
  </si>
  <si>
    <t xml:space="preserve">U</t>
  </si>
  <si>
    <t xml:space="preserve">Lluminària a prova d'explosions, per a zona 2/22, amb graus de protecció IP68 i IK10, de de 727 mm de longitud i 83 mm de diàmetre mm, de 13 W, alimentació a 220/240 V i 50-60 Hz, amb 1 llum LED, temperatura de color 3000 K, índex d'enlluernament unificat menor de 19, índex de reproducció cromàtica major de 80, flux lluminós 1490 lúmens, difusor de policarbonat òpal amb resistència als raigs UV, cos d'alumini i tapes de ABS, amb brides de subjecció d'acer zincat.</t>
  </si>
  <si>
    <t xml:space="preserve">Subtotal materials:</t>
  </si>
  <si>
    <t xml:space="preserve">Mà d'obra</t>
  </si>
  <si>
    <t xml:space="preserve">mo003</t>
  </si>
  <si>
    <t xml:space="preserve">h</t>
  </si>
  <si>
    <t xml:space="preserve">Oficial 1ª electricista.</t>
  </si>
  <si>
    <t xml:space="preserve">mo102</t>
  </si>
  <si>
    <t xml:space="preserve">h</t>
  </si>
  <si>
    <t xml:space="preserve">Ajudant electricista.</t>
  </si>
  <si>
    <t xml:space="preserve">Subtotal mà d'obra:</t>
  </si>
  <si>
    <t xml:space="preserve">Costos directes complementaris</t>
  </si>
  <si>
    <t xml:space="preserve">%</t>
  </si>
  <si>
    <t xml:space="preserve">Costos directes complementaris</t>
  </si>
  <si>
    <t xml:space="preserve">Cost de manteniment decennal: 174,11€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</si>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</sst>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93" customWidth="1"/>
    <col min="3" max="3" width="0.85" customWidth="1"/>
    <col min="4" max="4" width="6.63" customWidth="1"/>
    <col min="5" max="5" width="76.16"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2">
        <v>1</v>
      </c>
      <c r="G10" s="14">
        <v>293.33</v>
      </c>
      <c r="H10" s="14">
        <f ca="1">ROUND(INDIRECT(ADDRESS(ROW()+(0), COLUMN()+(-2), 1))*INDIRECT(ADDRESS(ROW()+(0), COLUMN()+(-1), 1)), 2)</f>
        <v>293.33</v>
      </c>
    </row>
    <row r="11" spans="1:8" ht="13.50" thickBot="1" customHeight="1">
      <c r="A11" s="15"/>
      <c r="B11" s="15"/>
      <c r="C11" s="15"/>
      <c r="D11" s="15"/>
      <c r="E11" s="15"/>
      <c r="F11" s="9" t="s">
        <v>15</v>
      </c>
      <c r="G11" s="9"/>
      <c r="H11" s="17">
        <f ca="1">ROUND(SUM(INDIRECT(ADDRESS(ROW()+(-1), COLUMN()+(0), 1))), 2)</f>
        <v>293.33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0.312</v>
      </c>
      <c r="G13" s="13">
        <v>29.34</v>
      </c>
      <c r="H13" s="13">
        <f ca="1">ROUND(INDIRECT(ADDRESS(ROW()+(0), COLUMN()+(-2), 1))*INDIRECT(ADDRESS(ROW()+(0), COLUMN()+(-1), 1)), 2)</f>
        <v>9.15</v>
      </c>
    </row>
    <row r="14" spans="1:8" ht="13.50" thickBot="1" customHeight="1">
      <c r="A14" s="1" t="s">
        <v>20</v>
      </c>
      <c r="B14" s="1"/>
      <c r="C14" s="1"/>
      <c r="D14" s="10" t="s">
        <v>21</v>
      </c>
      <c r="E14" s="1" t="s">
        <v>22</v>
      </c>
      <c r="F14" s="12">
        <v>0.312</v>
      </c>
      <c r="G14" s="14">
        <v>25.25</v>
      </c>
      <c r="H14" s="14">
        <f ca="1">ROUND(INDIRECT(ADDRESS(ROW()+(0), COLUMN()+(-2), 1))*INDIRECT(ADDRESS(ROW()+(0), COLUMN()+(-1), 1)), 2)</f>
        <v>7.88</v>
      </c>
    </row>
    <row r="15" spans="1:8" ht="13.50" thickBot="1" customHeight="1">
      <c r="A15" s="15"/>
      <c r="B15" s="15"/>
      <c r="C15" s="15"/>
      <c r="D15" s="15"/>
      <c r="E15" s="15"/>
      <c r="F15" s="9" t="s">
        <v>23</v>
      </c>
      <c r="G15" s="9"/>
      <c r="H15" s="17">
        <f ca="1">ROUND(SUM(INDIRECT(ADDRESS(ROW()+(-1), COLUMN()+(0), 1)),INDIRECT(ADDRESS(ROW()+(-2), COLUMN()+(0), 1))), 2)</f>
        <v>17.03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310.36</v>
      </c>
      <c r="H17" s="14">
        <f ca="1">ROUND(INDIRECT(ADDRESS(ROW()+(0), COLUMN()+(-2), 1))*INDIRECT(ADDRESS(ROW()+(0), COLUMN()+(-1), 1))/100, 2)</f>
        <v>6.21</v>
      </c>
    </row>
    <row r="18" spans="1:8" ht="13.50" thickBot="1" customHeight="1">
      <c r="A18" s="21" t="s">
        <v>27</v>
      </c>
      <c r="B18" s="21"/>
      <c r="C18" s="21"/>
      <c r="D18" s="22"/>
      <c r="E18" s="23"/>
      <c r="F18" s="24" t="s">
        <v>28</v>
      </c>
      <c r="G18" s="25"/>
      <c r="H18" s="26">
        <f ca="1">ROUND(SUM(INDIRECT(ADDRESS(ROW()+(-1), COLUMN()+(0), 1)),INDIRECT(ADDRESS(ROW()+(-3), COLUMN()+(0), 1)),INDIRECT(ADDRESS(ROW()+(-7), COLUMN()+(0), 1))), 2)</f>
        <v>316.57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