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<sst xmlns="http://schemas.openxmlformats.org/spreadsheetml/2006/main" count="29" uniqueCount="29">
  <si>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</si>
  <si>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III152</t>
  </si>
  <si>
    <t xml:space="preserve">U</t>
  </si>
  <si>
    <t xml:space="preserve">Lluminària rectangular amb llum LED. Instal·lació suspesa.</t>
  </si>
  <si>
    <r>
      <rPr>
        <sz val="8.25"/>
        <color rgb="FF000000"/>
        <rFont val="Arial"/>
        <family val="2"/>
      </rPr>
      <t xml:space="preserve">Lluminària rectangular, no regulable, de 1195x295x34 mm, de 40 W, alimentació a 220/240 V i 50-60 Hz, amb llum LED no reemplaçable, temperatura de color 4000 K, òptica formada per reflector recobert amb alumini vaporitzat, acabat molt brillant, d'alt rendiment, feix de llum extensiu 120°, difusor de polimetilmetacrilat (PMMA), cercle embellidor d'alumini injectat, acabat termoesmaltat, de color blanc, sistema de suspensió per cable d'acer, índex d'enlluernament unificat menor de 19, índex de reproducció cromàtica major de 80, flux lluminós 3461 lúmens, grau de protecció IP44. Instal·lació suspesa.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</si>
  <si>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</si>
  <si>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</si>
  <si>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</si>
  <si>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</si>
  <si>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</si>
  <si>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</si>
  <si>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</si>
  <si>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mt34plg015c</t>
  </si>
  <si>
    <t xml:space="preserve">U</t>
  </si>
  <si>
    <t xml:space="preserve">Lluminària rectangular, no regulable, de 1195x295x34 mm, de 40 W, alimentació a 220/240 V i 50-60 Hz, amb llum LED no reemplaçable, temperatura de color 4000 K, òptica formada per reflector recobert amb alumini vaporitzat, acabat molt brillant, d'alt rendiment, feix de llum extensiu 120°, difusor de polimetilmetacrilat (PMMA), cercle embellidor d'alumini injectat, acabat termoesmaltat, de color blanc, sistema de suspensió per cable d'acer, índex d'enlluernament unificat menor de 19, índex de reproducció cromàtica major de 80, flux lluminós 3461 lúmens, grau de protecció IP44.</t>
  </si>
  <si>
    <t xml:space="preserve">Subtotal materials:</t>
  </si>
  <si>
    <t xml:space="preserve">Mà d'obra</t>
  </si>
  <si>
    <t xml:space="preserve">mo003</t>
  </si>
  <si>
    <t xml:space="preserve">h</t>
  </si>
  <si>
    <t xml:space="preserve">Oficial 1ª electricista.</t>
  </si>
  <si>
    <t xml:space="preserve">mo102</t>
  </si>
  <si>
    <t xml:space="preserve">h</t>
  </si>
  <si>
    <t xml:space="preserve">Ajudant electricista.</t>
  </si>
  <si>
    <t xml:space="preserve">Subtotal mà d'obra:</t>
  </si>
  <si>
    <t xml:space="preserve">Costos directes complementaris</t>
  </si>
  <si>
    <t xml:space="preserve">%</t>
  </si>
  <si>
    <t xml:space="preserve">Costos directes complementaris</t>
  </si>
  <si>
    <t xml:space="preserve">Cost de manteniment decennal: 32,22€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</si>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</sst>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4.93" customWidth="1"/>
    <col min="3" max="3" width="0.85" customWidth="1"/>
    <col min="4" max="4" width="6.63" customWidth="1"/>
    <col min="5" max="5" width="77.18" customWidth="1"/>
    <col min="6" max="6" width="13.26" customWidth="1"/>
    <col min="7" max="7" width="10.71"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
      <c r="D10" s="10" t="s">
        <v>13</v>
      </c>
      <c r="E10" s="1" t="s">
        <v>14</v>
      </c>
      <c r="F10" s="12">
        <v>1</v>
      </c>
      <c r="G10" s="14">
        <v>65.88</v>
      </c>
      <c r="H10" s="14">
        <f ca="1">ROUND(INDIRECT(ADDRESS(ROW()+(0), COLUMN()+(-2), 1))*INDIRECT(ADDRESS(ROW()+(0), COLUMN()+(-1), 1)), 2)</f>
        <v>65.88</v>
      </c>
    </row>
    <row r="11" spans="1:8" ht="13.50" thickBot="1" customHeight="1">
      <c r="A11" s="15"/>
      <c r="B11" s="15"/>
      <c r="C11" s="15"/>
      <c r="D11" s="15"/>
      <c r="E11" s="15"/>
      <c r="F11" s="9" t="s">
        <v>15</v>
      </c>
      <c r="G11" s="9"/>
      <c r="H11" s="17">
        <f ca="1">ROUND(SUM(INDIRECT(ADDRESS(ROW()+(-1), COLUMN()+(0), 1))), 2)</f>
        <v>65.88</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0.24</v>
      </c>
      <c r="G13" s="13">
        <v>29.34</v>
      </c>
      <c r="H13" s="13">
        <f ca="1">ROUND(INDIRECT(ADDRESS(ROW()+(0), COLUMN()+(-2), 1))*INDIRECT(ADDRESS(ROW()+(0), COLUMN()+(-1), 1)), 2)</f>
        <v>7.04</v>
      </c>
    </row>
    <row r="14" spans="1:8" ht="13.50" thickBot="1" customHeight="1">
      <c r="A14" s="1" t="s">
        <v>20</v>
      </c>
      <c r="B14" s="1"/>
      <c r="C14" s="1"/>
      <c r="D14" s="10" t="s">
        <v>21</v>
      </c>
      <c r="E14" s="1" t="s">
        <v>22</v>
      </c>
      <c r="F14" s="12">
        <v>0.24</v>
      </c>
      <c r="G14" s="14">
        <v>25.25</v>
      </c>
      <c r="H14" s="14">
        <f ca="1">ROUND(INDIRECT(ADDRESS(ROW()+(0), COLUMN()+(-2), 1))*INDIRECT(ADDRESS(ROW()+(0), COLUMN()+(-1), 1)), 2)</f>
        <v>6.06</v>
      </c>
    </row>
    <row r="15" spans="1:8" ht="13.50" thickBot="1" customHeight="1">
      <c r="A15" s="15"/>
      <c r="B15" s="15"/>
      <c r="C15" s="15"/>
      <c r="D15" s="15"/>
      <c r="E15" s="15"/>
      <c r="F15" s="9" t="s">
        <v>23</v>
      </c>
      <c r="G15" s="9"/>
      <c r="H15" s="17">
        <f ca="1">ROUND(SUM(INDIRECT(ADDRESS(ROW()+(-1), COLUMN()+(0), 1)),INDIRECT(ADDRESS(ROW()+(-2), COLUMN()+(0), 1))), 2)</f>
        <v>13.1</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78.98</v>
      </c>
      <c r="H17" s="14">
        <f ca="1">ROUND(INDIRECT(ADDRESS(ROW()+(0), COLUMN()+(-2), 1))*INDIRECT(ADDRESS(ROW()+(0), COLUMN()+(-1), 1))/100, 2)</f>
        <v>1.58</v>
      </c>
    </row>
    <row r="18" spans="1:8" ht="13.50" thickBot="1" customHeight="1">
      <c r="A18" s="21" t="s">
        <v>27</v>
      </c>
      <c r="B18" s="21"/>
      <c r="C18" s="21"/>
      <c r="D18" s="22"/>
      <c r="E18" s="23"/>
      <c r="F18" s="24" t="s">
        <v>28</v>
      </c>
      <c r="G18" s="25"/>
      <c r="H18" s="26">
        <f ca="1">ROUND(SUM(INDIRECT(ADDRESS(ROW()+(-1), COLUMN()+(0), 1)),INDIRECT(ADDRESS(ROW()+(-3), COLUMN()+(0), 1)),INDIRECT(ADDRESS(ROW()+(-7), COLUMN()+(0), 1))), 2)</f>
        <v>80.56</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