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<sst xmlns="http://schemas.openxmlformats.org/spreadsheetml/2006/main" count="28" uniqueCount="28">
  <si>
    <t xml:space="preserve"/>
  </si>
  <si>
    <t xml:space="preserve">LMR010</t>
  </si>
  <si>
    <t xml:space="preserve">U</t>
  </si>
  <si>
    <t xml:space="preserve">Rampa anivelladora hidràulica amb llavi abatible.</t>
  </si>
  <si>
    <r>
      <rPr>
        <sz val="8.25"/>
        <color rgb="FF000000"/>
        <rFont val="Arial"/>
        <family val="2"/>
      </rPr>
      <t xml:space="preserve">Rampa anivelladora hidràulica, instal·lada en fossat prèviament executat, de 60 kN de capacitat de càrrega nominal, formada per una plataforma de xapa llagrimada d'acer, de 2500 mm de longitud, 2000 mm d'amplada i 8 o 10 mm de gruix, amb llavi abatible davanter de xapa llagrimada d'acer, de 2500 mm de longitud, 400 mm d'amplada i 8 o 10 mm de gruix i bastidor de perfils d'acer laminat. Inclús cilindres hidràulics, motor trifàsic, bandes laterals reflectores, perfils metàl·lics angulars de 80x80 mm per a rebut de la rampa anivelladora hidràulica a obra, perfils metàl·lics de reforç i quadre de maniobra amb polsador de parada d'emergència. El preu no inclou l'execució del fossat, el connexionat amb la xarxa elèctrica ni les ajudes de paleta per a instal·lacions.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</si>
  <si>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</si>
  <si>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</si>
  <si>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</si>
  <si>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</si>
  <si>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</si>
  <si>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</si>
  <si>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</si>
  <si>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mt26amc020a</t>
  </si>
  <si>
    <t xml:space="preserve">U</t>
  </si>
  <si>
    <t xml:space="preserve">Rampa anivelladora hidràulica, per instal·lar en fossat, de 60 kN de capacitat de càrrega nominal, formada per una plataforma de xapa llagrimada d'acer, de 2500 mm de longitud, 2000 mm d'amplada i 8 o 10 mm de gruix, amb llavi abatible davanter de xapa llagrimada d'acer, de 2500 mm de longitud, 400 mm d'amplada i 8 o 10 mm de gruix i bastidor de perfils d'acer laminat. Inclús cilindres hidràulics, motor trifàsic, bandes laterals reflectores, perfils metàl·lics angulars de 80x80 mm per a rebut de la rampa anivelladora hidràulica a obra, perfils metàl·lics de reforç i quadre de maniobra amb polsador de parada d'emergència.</t>
  </si>
  <si>
    <t xml:space="preserve">Subtotal materials:</t>
  </si>
  <si>
    <t xml:space="preserve">Mà d'obra</t>
  </si>
  <si>
    <t xml:space="preserve">mo011</t>
  </si>
  <si>
    <t xml:space="preserve">h</t>
  </si>
  <si>
    <t xml:space="preserve">Oficial 1ª muntador.</t>
  </si>
  <si>
    <t xml:space="preserve">mo080</t>
  </si>
  <si>
    <t xml:space="preserve">h</t>
  </si>
  <si>
    <t xml:space="preserve">Ajudant muntador.</t>
  </si>
  <si>
    <t xml:space="preserve">Subtotal mà d'obra:</t>
  </si>
  <si>
    <t xml:space="preserve">Costos directes complementaris</t>
  </si>
  <si>
    <t xml:space="preserve">%</t>
  </si>
  <si>
    <t xml:space="preserve">Costos directes complementaris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</si>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</sst>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0.68" customWidth="1"/>
    <col min="4" max="4" width="5.95" customWidth="1"/>
    <col min="5" max="5" width="73.61"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4694.8</v>
      </c>
      <c r="H10" s="14">
        <f ca="1">ROUND(INDIRECT(ADDRESS(ROW()+(0), COLUMN()+(-2), 1))*INDIRECT(ADDRESS(ROW()+(0), COLUMN()+(-1), 1)), 2)</f>
        <v>4694.8</v>
      </c>
    </row>
    <row r="11" spans="1:8" ht="13.50" thickBot="1" customHeight="1">
      <c r="A11" s="15"/>
      <c r="B11" s="15"/>
      <c r="C11" s="15"/>
      <c r="D11" s="15"/>
      <c r="E11" s="15"/>
      <c r="F11" s="9" t="s">
        <v>15</v>
      </c>
      <c r="G11" s="9"/>
      <c r="H11" s="17">
        <f ca="1">ROUND(SUM(INDIRECT(ADDRESS(ROW()+(-1), COLUMN()+(0), 1))), 2)</f>
        <v>4694.8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9.591</v>
      </c>
      <c r="G13" s="13">
        <v>29.34</v>
      </c>
      <c r="H13" s="13">
        <f ca="1">ROUND(INDIRECT(ADDRESS(ROW()+(0), COLUMN()+(-2), 1))*INDIRECT(ADDRESS(ROW()+(0), COLUMN()+(-1), 1)), 2)</f>
        <v>281.4</v>
      </c>
    </row>
    <row r="14" spans="1:8" ht="13.50" thickBot="1" customHeight="1">
      <c r="A14" s="1" t="s">
        <v>20</v>
      </c>
      <c r="B14" s="1"/>
      <c r="C14" s="10" t="s">
        <v>21</v>
      </c>
      <c r="D14" s="10"/>
      <c r="E14" s="1" t="s">
        <v>22</v>
      </c>
      <c r="F14" s="12">
        <v>9.591</v>
      </c>
      <c r="G14" s="14">
        <v>25.28</v>
      </c>
      <c r="H14" s="14">
        <f ca="1">ROUND(INDIRECT(ADDRESS(ROW()+(0), COLUMN()+(-2), 1))*INDIRECT(ADDRESS(ROW()+(0), COLUMN()+(-1), 1)), 2)</f>
        <v>242.46</v>
      </c>
    </row>
    <row r="15" spans="1:8" ht="13.50" thickBot="1" customHeight="1">
      <c r="A15" s="15"/>
      <c r="B15" s="15"/>
      <c r="C15" s="15"/>
      <c r="D15" s="15"/>
      <c r="E15" s="15"/>
      <c r="F15" s="9" t="s">
        <v>23</v>
      </c>
      <c r="G15" s="9"/>
      <c r="H15" s="17">
        <f ca="1">ROUND(SUM(INDIRECT(ADDRESS(ROW()+(-1), COLUMN()+(0), 1)),INDIRECT(ADDRESS(ROW()+(-2), COLUMN()+(0), 1))), 2)</f>
        <v>523.86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5218.66</v>
      </c>
      <c r="H17" s="14">
        <f ca="1">ROUND(INDIRECT(ADDRESS(ROW()+(0), COLUMN()+(-2), 1))*INDIRECT(ADDRESS(ROW()+(0), COLUMN()+(-1), 1))/100, 2)</f>
        <v>104.37</v>
      </c>
    </row>
    <row r="18" spans="1:8" ht="13.50" thickBot="1" customHeight="1">
      <c r="A18" s="8"/>
      <c r="B18" s="8"/>
      <c r="C18" s="8"/>
      <c r="D18" s="8"/>
      <c r="E18" s="8"/>
      <c r="F18" s="21" t="s">
        <v>27</v>
      </c>
      <c r="G18" s="21"/>
      <c r="H18" s="22">
        <f ca="1">ROUND(SUM(INDIRECT(ADDRESS(ROW()+(-1), COLUMN()+(0), 1)),INDIRECT(ADDRESS(ROW()+(-3), COLUMN()+(0), 1)),INDIRECT(ADDRESS(ROW()+(-7), COLUMN()+(0), 1))), 2)</f>
        <v>5323.03</v>
      </c>
    </row>
  </sheetData>
  <mergeCells count="3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s>
  <pageMargins left="0.147638" right="0.147638" top="0.206693" bottom="0.206693" header="0.0" footer="0.0"/>
  <pageSetup paperSize="9" orientation="portrait"/>
  <rowBreaks count="0" manualBreakCount="0">
    </rowBreaks>
</worksheet>
</file>