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<sst xmlns="http://schemas.openxmlformats.org/spreadsheetml/2006/main" count="44" uniqueCount="44">
  <si>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</si>
  <si>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LTM020</t>
  </si>
  <si>
    <t xml:space="preserve">U</t>
  </si>
  <si>
    <t xml:space="preserve">Block de porta interior tècnica abatible, radiològica, de fusta, en edifici d'ús públic.</t>
  </si>
  <si>
    <r>
      <rPr>
        <sz val="8.25"/>
        <color rgb="FF000000"/>
        <rFont val="Arial"/>
        <family val="2"/>
      </rPr>
      <t xml:space="preserve">Block de porta interior tècnica abatible, radiològica, de fusta, per a edifici d'ús públic, d'una fulla, llisa, de 203x82,5x3,5 cm, compost per ànima de tauler aglomerat de partícules, amb una làmina de plom de 1 mm d'espessor incorporada en cadascuna de les seves cares, recobert amb laminatge d'alta pressió (HPL), format per diverses capes de paper kraft impregnades en resina fenòlica, cantells de placa laminada compacta d'alta pressió (HPL), bastidor de tauler contraxapat i bastiment de fusta de pi amb una làmina de plom de 2 mm d'espessor incorporada; sobre bastiment de base de pi país de 90x35 mm. Inclús pomel·les, maneta i pany d'acer inoxidable, accessoris, ferraments de penjar i escuma de poliuretà per a reomplert de la folgança entre bastiment de base i bloc de porta. El preu no inclou el rebut en obra del bastiment de base.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</si>
  <si>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</si>
  <si>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</si>
  <si>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</si>
  <si>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</si>
  <si>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</si>
  <si>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</si>
  <si>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</si>
  <si>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mt22aap011ja</t>
  </si>
  <si>
    <t xml:space="preserve">U</t>
  </si>
  <si>
    <t xml:space="preserve">Bastiment de base de fusta de pi, 90x35 mm, per porta d'una fulla, amb elements de fixació.</t>
  </si>
  <si>
    <t xml:space="preserve">mt22bta040aa</t>
  </si>
  <si>
    <t xml:space="preserve">U</t>
  </si>
  <si>
    <t xml:space="preserve">Block de porta interior tècnica abatible, radiològica, de fusta, per a edifici d'ús públic, d'una fulla, llisa, de 203x82,5x3,5 cm, compost per ànima de tauler aglomerat de partícules, amb una làmina de plom de 1 mm d'espessor incorporada en cadascuna de les seves cares, recobert amb laminatge d'alta pressió (HPL), format per diverses capes de paper kraft impregnades en resina fenòlica, cantells de placa laminada compacta d'alta pressió (HPL), bastidor de tauler contraxapat i bastiment de fusta de pi amb una làmina de plom de 2 mm d'espessor incorporada, amb tapajunts amb una làmina de plom de 2 mm d'espessor incorporada, perns, maneta i pany d'acer inoxidable, accessoris, i ferraments de penjar.</t>
  </si>
  <si>
    <t xml:space="preserve">mt22www040</t>
  </si>
  <si>
    <t xml:space="preserve">U</t>
  </si>
  <si>
    <t xml:space="preserve">Aerosol de 750 ml d' escuma adhesiva autoexpansiva, elàstica, de poliuretà monocomponent, de 25 kg/m³ de densitat, conductivitat tèrmica 0,0345 W/(mK), 135% d'expansió, elongació fins a ruptura 45% i 7 N/cm² de resistència a tracció, estable de -40°C a 90°C; per a aplicar amb pistola; segons UNE-EN 13165.</t>
  </si>
  <si>
    <t xml:space="preserve">Subtotal materials:</t>
  </si>
  <si>
    <t xml:space="preserve">Mà d'obra</t>
  </si>
  <si>
    <t xml:space="preserve">mo017</t>
  </si>
  <si>
    <t xml:space="preserve">h</t>
  </si>
  <si>
    <t xml:space="preserve">Oficial 1ª fuster.</t>
  </si>
  <si>
    <t xml:space="preserve">mo058</t>
  </si>
  <si>
    <t xml:space="preserve">h</t>
  </si>
  <si>
    <t xml:space="preserve">Ajudant fuster.</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</si>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</sst>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6.63" customWidth="1"/>
    <col min="4" max="4" width="72.93" customWidth="1"/>
    <col min="5" max="5" width="1.36" customWidth="1"/>
    <col min="6" max="6" width="10.71" customWidth="1"/>
    <col min="7" max="7" width="1.19" customWidth="1"/>
    <col min="8" max="8" width="10.71" customWidth="1"/>
    <col min="9" max="9" width="2.5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7" t="s">
        <v>8</v>
      </c>
      <c r="F8" s="7"/>
      <c r="G8" s="7" t="s">
        <v>9</v>
      </c>
      <c r="H8" s="7"/>
      <c r="I8" s="7" t="s">
        <v>10</v>
      </c>
      <c r="J8" s="7"/>
    </row>
    <row r="9" spans="1:10" ht="13.50" thickBot="1" customHeight="1">
      <c r="A9" s="8">
        <v>1</v>
      </c>
      <c r="B9" s="8"/>
      <c r="C9" s="8"/>
      <c r="D9" s="9" t="s">
        <v>11</v>
      </c>
      <c r="E9" s="9"/>
      <c r="F9" s="9"/>
      <c r="G9" s="8"/>
      <c r="H9" s="8"/>
      <c r="I9" s="8"/>
      <c r="J9" s="8"/>
    </row>
    <row r="10" spans="1:10" ht="24.00" thickBot="1" customHeight="1">
      <c r="A10" s="1" t="s">
        <v>12</v>
      </c>
      <c r="B10" s="1"/>
      <c r="C10" s="10" t="s">
        <v>13</v>
      </c>
      <c r="D10" s="1" t="s">
        <v>14</v>
      </c>
      <c r="E10" s="11">
        <v>1</v>
      </c>
      <c r="F10" s="11"/>
      <c r="G10" s="12">
        <v>17.39</v>
      </c>
      <c r="H10" s="12"/>
      <c r="I10" s="12">
        <f ca="1">ROUND(INDIRECT(ADDRESS(ROW()+(0), COLUMN()+(-4), 1))*INDIRECT(ADDRESS(ROW()+(0), COLUMN()+(-2), 1)), 2)</f>
        <v>17.39</v>
      </c>
      <c r="J10" s="12"/>
    </row>
    <row r="11" spans="1:10" ht="97.50" thickBot="1" customHeight="1">
      <c r="A11" s="1" t="s">
        <v>15</v>
      </c>
      <c r="B11" s="1"/>
      <c r="C11" s="10" t="s">
        <v>16</v>
      </c>
      <c r="D11" s="1" t="s">
        <v>17</v>
      </c>
      <c r="E11" s="11">
        <v>1</v>
      </c>
      <c r="F11" s="11"/>
      <c r="G11" s="12">
        <v>1025.35</v>
      </c>
      <c r="H11" s="12"/>
      <c r="I11" s="12">
        <f ca="1">ROUND(INDIRECT(ADDRESS(ROW()+(0), COLUMN()+(-4), 1))*INDIRECT(ADDRESS(ROW()+(0), COLUMN()+(-2), 1)), 2)</f>
        <v>1025.35</v>
      </c>
      <c r="J11" s="12"/>
    </row>
    <row r="12" spans="1:10" ht="45.00" thickBot="1" customHeight="1">
      <c r="A12" s="1" t="s">
        <v>18</v>
      </c>
      <c r="B12" s="1"/>
      <c r="C12" s="10" t="s">
        <v>19</v>
      </c>
      <c r="D12" s="1" t="s">
        <v>20</v>
      </c>
      <c r="E12" s="13">
        <v>0.1</v>
      </c>
      <c r="F12" s="13"/>
      <c r="G12" s="14">
        <v>8.37</v>
      </c>
      <c r="H12" s="14"/>
      <c r="I12" s="14">
        <f ca="1">ROUND(INDIRECT(ADDRESS(ROW()+(0), COLUMN()+(-4), 1))*INDIRECT(ADDRESS(ROW()+(0), COLUMN()+(-2), 1)), 2)</f>
        <v>0.84</v>
      </c>
      <c r="J12" s="14"/>
    </row>
    <row r="13" spans="1:10" ht="13.50" thickBot="1" customHeight="1">
      <c r="A13" s="15"/>
      <c r="B13" s="15"/>
      <c r="C13" s="15"/>
      <c r="D13" s="15"/>
      <c r="E13" s="9" t="s">
        <v>21</v>
      </c>
      <c r="F13" s="9"/>
      <c r="G13" s="9"/>
      <c r="H13" s="9"/>
      <c r="I13" s="17">
        <f ca="1">ROUND(SUM(INDIRECT(ADDRESS(ROW()+(-1), COLUMN()+(0), 1)),INDIRECT(ADDRESS(ROW()+(-2), COLUMN()+(0), 1)),INDIRECT(ADDRESS(ROW()+(-3), COLUMN()+(0), 1))), 2)</f>
        <v>1043.58</v>
      </c>
      <c r="J13" s="17"/>
    </row>
    <row r="14" spans="1:10" ht="13.50" thickBot="1" customHeight="1">
      <c r="A14" s="15">
        <v>2</v>
      </c>
      <c r="B14" s="15"/>
      <c r="C14" s="15"/>
      <c r="D14" s="18" t="s">
        <v>22</v>
      </c>
      <c r="E14" s="18"/>
      <c r="F14" s="18"/>
      <c r="G14" s="15"/>
      <c r="H14" s="15"/>
      <c r="I14" s="15"/>
      <c r="J14" s="15"/>
    </row>
    <row r="15" spans="1:10" ht="13.50" thickBot="1" customHeight="1">
      <c r="A15" s="1" t="s">
        <v>23</v>
      </c>
      <c r="B15" s="1"/>
      <c r="C15" s="10" t="s">
        <v>24</v>
      </c>
      <c r="D15" s="1" t="s">
        <v>25</v>
      </c>
      <c r="E15" s="11">
        <v>1.379</v>
      </c>
      <c r="F15" s="11"/>
      <c r="G15" s="12">
        <v>28.92</v>
      </c>
      <c r="H15" s="12"/>
      <c r="I15" s="12">
        <f ca="1">ROUND(INDIRECT(ADDRESS(ROW()+(0), COLUMN()+(-4), 1))*INDIRECT(ADDRESS(ROW()+(0), COLUMN()+(-2), 1)), 2)</f>
        <v>39.88</v>
      </c>
      <c r="J15" s="12"/>
    </row>
    <row r="16" spans="1:10" ht="13.50" thickBot="1" customHeight="1">
      <c r="A16" s="1" t="s">
        <v>26</v>
      </c>
      <c r="B16" s="1"/>
      <c r="C16" s="10" t="s">
        <v>27</v>
      </c>
      <c r="D16" s="1" t="s">
        <v>28</v>
      </c>
      <c r="E16" s="13">
        <v>1.139</v>
      </c>
      <c r="F16" s="13"/>
      <c r="G16" s="14">
        <v>25.48</v>
      </c>
      <c r="H16" s="14"/>
      <c r="I16" s="14">
        <f ca="1">ROUND(INDIRECT(ADDRESS(ROW()+(0), COLUMN()+(-4), 1))*INDIRECT(ADDRESS(ROW()+(0), COLUMN()+(-2), 1)), 2)</f>
        <v>29.02</v>
      </c>
      <c r="J16" s="14"/>
    </row>
    <row r="17" spans="1:10" ht="13.50" thickBot="1" customHeight="1">
      <c r="A17" s="15"/>
      <c r="B17" s="15"/>
      <c r="C17" s="15"/>
      <c r="D17" s="15"/>
      <c r="E17" s="9" t="s">
        <v>29</v>
      </c>
      <c r="F17" s="9"/>
      <c r="G17" s="9"/>
      <c r="H17" s="9"/>
      <c r="I17" s="17">
        <f ca="1">ROUND(SUM(INDIRECT(ADDRESS(ROW()+(-1), COLUMN()+(0), 1)),INDIRECT(ADDRESS(ROW()+(-2), COLUMN()+(0), 1))), 2)</f>
        <v>68.9</v>
      </c>
      <c r="J17" s="17"/>
    </row>
    <row r="18" spans="1:10" ht="13.50" thickBot="1" customHeight="1">
      <c r="A18" s="15">
        <v>3</v>
      </c>
      <c r="B18" s="15"/>
      <c r="C18" s="15"/>
      <c r="D18" s="18" t="s">
        <v>30</v>
      </c>
      <c r="E18" s="18"/>
      <c r="F18" s="18"/>
      <c r="G18" s="15"/>
      <c r="H18" s="15"/>
      <c r="I18" s="15"/>
      <c r="J18" s="15"/>
    </row>
    <row r="19" spans="1:10" ht="13.50" thickBot="1" customHeight="1">
      <c r="A19" s="19"/>
      <c r="B19" s="19"/>
      <c r="C19" s="20" t="s">
        <v>31</v>
      </c>
      <c r="D19" s="19" t="s">
        <v>32</v>
      </c>
      <c r="E19" s="13">
        <v>2</v>
      </c>
      <c r="F19" s="13"/>
      <c r="G19" s="14">
        <f ca="1">ROUND(SUM(INDIRECT(ADDRESS(ROW()+(-2), COLUMN()+(2), 1)),INDIRECT(ADDRESS(ROW()+(-6), COLUMN()+(2), 1))), 2)</f>
        <v>1112.48</v>
      </c>
      <c r="H19" s="14"/>
      <c r="I19" s="14">
        <f ca="1">ROUND(INDIRECT(ADDRESS(ROW()+(0), COLUMN()+(-4), 1))*INDIRECT(ADDRESS(ROW()+(0), COLUMN()+(-2), 1))/100, 2)</f>
        <v>22.25</v>
      </c>
      <c r="J19" s="14"/>
    </row>
    <row r="20" spans="1:10" ht="13.50" thickBot="1" customHeight="1">
      <c r="A20" s="8"/>
      <c r="B20" s="8"/>
      <c r="C20" s="8"/>
      <c r="D20" s="8"/>
      <c r="E20" s="21" t="s">
        <v>33</v>
      </c>
      <c r="F20" s="21"/>
      <c r="G20" s="21"/>
      <c r="H20" s="21"/>
      <c r="I20" s="22">
        <f ca="1">ROUND(SUM(INDIRECT(ADDRESS(ROW()+(-1), COLUMN()+(0), 1)),INDIRECT(ADDRESS(ROW()+(-3), COLUMN()+(0), 1)),INDIRECT(ADDRESS(ROW()+(-7), COLUMN()+(0), 1))), 2)</f>
        <v>1134.73</v>
      </c>
      <c r="J20" s="22"/>
    </row>
    <row r="23" spans="1:10" ht="13.50" thickBot="1" customHeight="1">
      <c r="A23" s="23" t="s">
        <v>34</v>
      </c>
      <c r="B23" s="23"/>
      <c r="C23" s="23"/>
      <c r="D23" s="23"/>
      <c r="E23" s="23"/>
      <c r="F23" s="23" t="s">
        <v>35</v>
      </c>
      <c r="G23" s="23"/>
      <c r="H23" s="23" t="s">
        <v>36</v>
      </c>
      <c r="I23" s="23"/>
      <c r="J23" s="23" t="s">
        <v>37</v>
      </c>
    </row>
    <row r="24" spans="1:10" ht="13.50" thickBot="1" customHeight="1">
      <c r="A24" s="24" t="s">
        <v>38</v>
      </c>
      <c r="B24" s="24"/>
      <c r="C24" s="24"/>
      <c r="D24" s="24"/>
      <c r="E24" s="24"/>
      <c r="F24" s="25">
        <v>1.4102e+007</v>
      </c>
      <c r="G24" s="25"/>
      <c r="H24" s="25">
        <v>1.4102e+007</v>
      </c>
      <c r="I24" s="25"/>
      <c r="J24" s="25" t="s">
        <v>39</v>
      </c>
    </row>
    <row r="25" spans="1:10" ht="24.00" thickBot="1" customHeight="1">
      <c r="A25" s="26" t="s">
        <v>40</v>
      </c>
      <c r="B25" s="26"/>
      <c r="C25" s="26"/>
      <c r="D25" s="26"/>
      <c r="E25" s="26"/>
      <c r="F25" s="27"/>
      <c r="G25" s="27"/>
      <c r="H25" s="27"/>
      <c r="I25" s="27"/>
      <c r="J25" s="27"/>
    </row>
    <row r="28" spans="1:1" ht="33.75" thickBot="1" customHeight="1">
      <c r="A28" s="1" t="s">
        <v>41</v>
      </c>
      <c r="B28" s="1"/>
      <c r="C28" s="1"/>
      <c r="D28" s="1"/>
      <c r="E28" s="1"/>
      <c r="F28" s="1"/>
      <c r="G28" s="1"/>
      <c r="H28" s="1"/>
      <c r="I28" s="1"/>
      <c r="J28" s="1"/>
    </row>
    <row r="29" spans="1:1" ht="33.75" thickBot="1" customHeight="1">
      <c r="A29" s="1" t="s">
        <v>42</v>
      </c>
      <c r="B29" s="1"/>
      <c r="C29" s="1"/>
      <c r="D29" s="1"/>
      <c r="E29" s="1"/>
      <c r="F29" s="1"/>
      <c r="G29" s="1"/>
      <c r="H29" s="1"/>
      <c r="I29" s="1"/>
      <c r="J29" s="1"/>
    </row>
    <row r="30" spans="1:1" ht="33.75" thickBot="1" customHeight="1">
      <c r="A30" s="1" t="s">
        <v>43</v>
      </c>
      <c r="B30" s="1"/>
      <c r="C30" s="1"/>
      <c r="D30" s="1"/>
      <c r="E30" s="1"/>
      <c r="F30" s="1"/>
      <c r="G30" s="1"/>
      <c r="H30" s="1"/>
      <c r="I30" s="1"/>
      <c r="J30" s="1"/>
    </row>
  </sheetData>
  <mergeCells count="63">
    <mergeCell ref="A1:J1"/>
    <mergeCell ref="C3:J3"/>
    <mergeCell ref="A5:J5"/>
    <mergeCell ref="A8:B8"/>
    <mergeCell ref="E8:F8"/>
    <mergeCell ref="G8:H8"/>
    <mergeCell ref="I8:J8"/>
    <mergeCell ref="A9:B9"/>
    <mergeCell ref="D9:F9"/>
    <mergeCell ref="G9:H9"/>
    <mergeCell ref="I9:J9"/>
    <mergeCell ref="A10:B10"/>
    <mergeCell ref="E10:F10"/>
    <mergeCell ref="G10:H10"/>
    <mergeCell ref="I10:J10"/>
    <mergeCell ref="A11:B11"/>
    <mergeCell ref="E11:F11"/>
    <mergeCell ref="G11:H11"/>
    <mergeCell ref="I11:J11"/>
    <mergeCell ref="A12:B12"/>
    <mergeCell ref="E12:F12"/>
    <mergeCell ref="G12:H12"/>
    <mergeCell ref="I12:J12"/>
    <mergeCell ref="A13:B13"/>
    <mergeCell ref="E13:H13"/>
    <mergeCell ref="I13:J13"/>
    <mergeCell ref="A14:B14"/>
    <mergeCell ref="D14:F14"/>
    <mergeCell ref="G14:H14"/>
    <mergeCell ref="I14:J14"/>
    <mergeCell ref="A15:B15"/>
    <mergeCell ref="E15:F15"/>
    <mergeCell ref="G15:H15"/>
    <mergeCell ref="I15:J15"/>
    <mergeCell ref="A16:B16"/>
    <mergeCell ref="E16:F16"/>
    <mergeCell ref="G16:H16"/>
    <mergeCell ref="I16:J16"/>
    <mergeCell ref="A17:B17"/>
    <mergeCell ref="E17:H17"/>
    <mergeCell ref="I17:J17"/>
    <mergeCell ref="A18:B18"/>
    <mergeCell ref="D18:F18"/>
    <mergeCell ref="G18:H18"/>
    <mergeCell ref="I18:J18"/>
    <mergeCell ref="A19:B19"/>
    <mergeCell ref="E19:F19"/>
    <mergeCell ref="G19:H19"/>
    <mergeCell ref="I19:J19"/>
    <mergeCell ref="A20:B20"/>
    <mergeCell ref="E20:H20"/>
    <mergeCell ref="I20:J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