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<sst xmlns="http://schemas.openxmlformats.org/spreadsheetml/2006/main" count="46" uniqueCount="46">
  <si>
    <t xml:space="preserve"/>
  </si>
  <si>
    <t xml:space="preserve">UAO030</t>
  </si>
  <si>
    <t xml:space="preserve">U</t>
  </si>
  <si>
    <t xml:space="preserve">Pou de bombament prefabricat, de polièster reforçat amb fibra de vidre (PRFV).</t>
  </si>
  <si>
    <r>
      <rPr>
        <sz val="8.25"/>
        <color rgb="FF000000"/>
        <rFont val="Arial"/>
        <family val="2"/>
      </rPr>
      <t xml:space="preserve">Pou de bombament, monobloc, de polièster reforçat amb fibra de vidre (PRFV), de 2000 mm de diàmetre nominal i 2,5 m d'altura nominal, sobre solera de 30 cm de gruix de formigó armat HA-30/B/20/XC4+XA2, encast del cos del col·lector 10 cm en aquesta solera, lleugerament armada amb malla electrosoldada ME 20x20 Ø 8-8 B 500 T 6x2,20 UNE-EN 10080 i llosa al voltant de la boca del con de 200x200 cm i 20 cm de gruix de formigó en massa HM-30/B/20/X0+XA2, amb tancament de tapa circular amb bloqueig i marc de ferro colat classe D-400 segons UNE-EN 124, instal·lat en calçades de carrers, incloent les per vianants, o zones d'aparcament per a tot tipus de vehicles. El preu inclou els equips i la maquinària necessaris per al desplaçament i la disposició en obra dels elements, però no inclou l'equip de bombament, l'excavació ni el replé del extradós.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</si>
  <si>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</si>
  <si>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</si>
  <si>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</si>
  <si>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</si>
  <si>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</si>
  <si>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</si>
  <si>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</si>
  <si>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mt10haf010ernu</t>
  </si>
  <si>
    <t xml:space="preserve">m³</t>
  </si>
  <si>
    <t xml:space="preserve">Formigó HA-30/B/20/XC4+XA2, fabricat en central, amb ciment SR.</t>
  </si>
  <si>
    <t xml:space="preserve">mt07ame010n</t>
  </si>
  <si>
    <t xml:space="preserve">m²</t>
  </si>
  <si>
    <t xml:space="preserve">Malla electrosoldada ME 20x20 Ø 8-8 B 500 T 6x2,20 UNE-EN 10080.</t>
  </si>
  <si>
    <t xml:space="preserve">mt11ras190a</t>
  </si>
  <si>
    <t xml:space="preserve">U</t>
  </si>
  <si>
    <t xml:space="preserve">Pou de bombament, monobloc, de polièster reforçat amb fibra de vidre (PRFV), de 2000 mm de diàmetre nominal i 2,5 m d'altura nominal, amb con reductor de 800 mm de diàmetre nominal en la boca, amb els "pates" instal·lats, base amb superfície llisa, una entrada amb maneguet d'unió amb junta elàstica de 315 mm de diàmetre, una sortida d'impulsió amb connexió embridada de 110 mm de diàmetre i tub per ventilació, segons UNE-EN 13598-2.</t>
  </si>
  <si>
    <t xml:space="preserve">mt10hmf010rRb</t>
  </si>
  <si>
    <t xml:space="preserve">m³</t>
  </si>
  <si>
    <t xml:space="preserve">Formigó HM-30/B/20/X0+XA2, fabricat en central, amb ciment SR.</t>
  </si>
  <si>
    <t xml:space="preserve">mt46tpr010q</t>
  </si>
  <si>
    <t xml:space="preserve">U</t>
  </si>
  <si>
    <t xml:space="preserve">Tapa circular amb bloqueig mitjançant tres pestanyes i marc de foneria dúctil de 850 mm de diàmetre exterior i 100 mm d'altura, pas lliure de 600 mm, per pou, classe D-400 segons UNE-EN 124. Tapa revestida amb pintura bituminosa i marc proveït de junt d'insonorització de polietilè i dispositiu antirobatori.</t>
  </si>
  <si>
    <t xml:space="preserve">Subtotal materials:</t>
  </si>
  <si>
    <t xml:space="preserve">Equip i maquinària</t>
  </si>
  <si>
    <t xml:space="preserve">mq04cag010a</t>
  </si>
  <si>
    <t xml:space="preserve">h</t>
  </si>
  <si>
    <t xml:space="preserve">Camió amb grua de fins a 6 t.</t>
  </si>
  <si>
    <t xml:space="preserve">Subtotal equip i maquinària:</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</si>
  <si>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</si>
  <si>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</si>
  <si>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</si>
  <si>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</si>
  <si>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</si>
  <si>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</si>
  <si>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</si>
  <si>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</si>
  <si>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</si>
  <si>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</si>
  <si>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</si>
  <si>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170,21€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</si>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</sst>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6.63" customWidth="1"/>
    <col min="5" max="5" width="68.34" customWidth="1"/>
    <col min="6" max="6" width="13.6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1.473</v>
      </c>
      <c r="G10" s="12">
        <v>115</v>
      </c>
      <c r="H10" s="12">
        <f ca="1">ROUND(INDIRECT(ADDRESS(ROW()+(0), COLUMN()+(-2), 1))*INDIRECT(ADDRESS(ROW()+(0), COLUMN()+(-1), 1)), 2)</f>
        <v>169.4</v>
      </c>
    </row>
    <row r="11" spans="1:8" ht="13.50" thickBot="1" customHeight="1">
      <c r="A11" s="1" t="s">
        <v>15</v>
      </c>
      <c r="B11" s="1"/>
      <c r="C11" s="1"/>
      <c r="D11" s="10" t="s">
        <v>16</v>
      </c>
      <c r="E11" s="1" t="s">
        <v>17</v>
      </c>
      <c r="F11" s="11">
        <v>4.909</v>
      </c>
      <c r="G11" s="12">
        <v>6.7</v>
      </c>
      <c r="H11" s="12">
        <f ca="1">ROUND(INDIRECT(ADDRESS(ROW()+(0), COLUMN()+(-2), 1))*INDIRECT(ADDRESS(ROW()+(0), COLUMN()+(-1), 1)), 2)</f>
        <v>32.89</v>
      </c>
    </row>
    <row r="12" spans="1:8" ht="66.00" thickBot="1" customHeight="1">
      <c r="A12" s="1" t="s">
        <v>18</v>
      </c>
      <c r="B12" s="1"/>
      <c r="C12" s="1"/>
      <c r="D12" s="10" t="s">
        <v>19</v>
      </c>
      <c r="E12" s="1" t="s">
        <v>20</v>
      </c>
      <c r="F12" s="11">
        <v>1</v>
      </c>
      <c r="G12" s="12">
        <v>2886.92</v>
      </c>
      <c r="H12" s="12">
        <f ca="1">ROUND(INDIRECT(ADDRESS(ROW()+(0), COLUMN()+(-2), 1))*INDIRECT(ADDRESS(ROW()+(0), COLUMN()+(-1), 1)), 2)</f>
        <v>2886.92</v>
      </c>
    </row>
    <row r="13" spans="1:8" ht="13.50" thickBot="1" customHeight="1">
      <c r="A13" s="1" t="s">
        <v>21</v>
      </c>
      <c r="B13" s="1"/>
      <c r="C13" s="1"/>
      <c r="D13" s="10" t="s">
        <v>22</v>
      </c>
      <c r="E13" s="1" t="s">
        <v>23</v>
      </c>
      <c r="F13" s="11">
        <v>0.172</v>
      </c>
      <c r="G13" s="12">
        <v>115.86</v>
      </c>
      <c r="H13" s="12">
        <f ca="1">ROUND(INDIRECT(ADDRESS(ROW()+(0), COLUMN()+(-2), 1))*INDIRECT(ADDRESS(ROW()+(0), COLUMN()+(-1), 1)), 2)</f>
        <v>19.93</v>
      </c>
    </row>
    <row r="14" spans="1:8" ht="45.00" thickBot="1" customHeight="1">
      <c r="A14" s="1" t="s">
        <v>24</v>
      </c>
      <c r="B14" s="1"/>
      <c r="C14" s="1"/>
      <c r="D14" s="10" t="s">
        <v>25</v>
      </c>
      <c r="E14" s="1" t="s">
        <v>26</v>
      </c>
      <c r="F14" s="13">
        <v>1</v>
      </c>
      <c r="G14" s="14">
        <v>115</v>
      </c>
      <c r="H14" s="14">
        <f ca="1">ROUND(INDIRECT(ADDRESS(ROW()+(0), COLUMN()+(-2), 1))*INDIRECT(ADDRESS(ROW()+(0), COLUMN()+(-1), 1)), 2)</f>
        <v>115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3224.14</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55.38</v>
      </c>
      <c r="H17" s="14">
        <f ca="1">ROUND(INDIRECT(ADDRESS(ROW()+(0), COLUMN()+(-2), 1))*INDIRECT(ADDRESS(ROW()+(0), COLUMN()+(-1), 1)), 2)</f>
        <v>13.57</v>
      </c>
    </row>
    <row r="18" spans="1:8" ht="13.50" thickBot="1" customHeight="1">
      <c r="A18" s="15"/>
      <c r="B18" s="15"/>
      <c r="C18" s="15"/>
      <c r="D18" s="15"/>
      <c r="E18" s="15"/>
      <c r="F18" s="9" t="s">
        <v>32</v>
      </c>
      <c r="G18" s="9"/>
      <c r="H18" s="17">
        <f ca="1">ROUND(SUM(INDIRECT(ADDRESS(ROW()+(-1), COLUMN()+(0), 1))), 2)</f>
        <v>13.57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2.428</v>
      </c>
      <c r="G20" s="12">
        <v>28.42</v>
      </c>
      <c r="H20" s="12">
        <f ca="1">ROUND(INDIRECT(ADDRESS(ROW()+(0), COLUMN()+(-2), 1))*INDIRECT(ADDRESS(ROW()+(0), COLUMN()+(-1), 1)), 2)</f>
        <v>69</v>
      </c>
    </row>
    <row r="21" spans="1:8" ht="13.50" thickBot="1" customHeight="1">
      <c r="A21" s="1" t="s">
        <v>37</v>
      </c>
      <c r="B21" s="1"/>
      <c r="C21" s="1"/>
      <c r="D21" s="10" t="s">
        <v>38</v>
      </c>
      <c r="E21" s="1" t="s">
        <v>39</v>
      </c>
      <c r="F21" s="13">
        <v>1.214</v>
      </c>
      <c r="G21" s="14">
        <v>25.28</v>
      </c>
      <c r="H21" s="14">
        <f ca="1">ROUND(INDIRECT(ADDRESS(ROW()+(0), COLUMN()+(-2), 1))*INDIRECT(ADDRESS(ROW()+(0), COLUMN()+(-1), 1)), 2)</f>
        <v>30.69</v>
      </c>
    </row>
    <row r="22" spans="1:8" ht="13.50" thickBot="1" customHeight="1">
      <c r="A22" s="15"/>
      <c r="B22" s="15"/>
      <c r="C22" s="15"/>
      <c r="D22" s="15"/>
      <c r="E22" s="15"/>
      <c r="F22" s="9" t="s">
        <v>40</v>
      </c>
      <c r="G22" s="9"/>
      <c r="H22" s="17">
        <f ca="1">ROUND(SUM(INDIRECT(ADDRESS(ROW()+(-1), COLUMN()+(0), 1)),INDIRECT(ADDRESS(ROW()+(-2), COLUMN()+(0), 1))), 2)</f>
        <v>99.69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3337.4</v>
      </c>
      <c r="H24" s="14">
        <f ca="1">ROUND(INDIRECT(ADDRESS(ROW()+(0), COLUMN()+(-2), 1))*INDIRECT(ADDRESS(ROW()+(0), COLUMN()+(-1), 1))/100, 2)</f>
        <v>66.75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3404.15</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