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<sst xmlns="http://schemas.openxmlformats.org/spreadsheetml/2006/main" count="61" uniqueCount="61">
  <si>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</si>
  <si>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FFM400</t>
  </si>
  <si>
    <t xml:space="preserve">m²</t>
  </si>
  <si>
    <t xml:space="preserve">Full exterior, autoportant i passant, de mitgera de dos fulls, de fàbrica de maó de formigó per a revestir. Sistema GHAS "GEO-HIDROL".</t>
  </si>
  <si>
    <r>
      <rPr>
        <sz val="8.25"/>
        <color rgb="FF000000"/>
        <rFont val="Arial"/>
        <family val="2"/>
      </rPr>
      <t xml:space="preserve">Full exterior, autoportant i passant, de mitgera de dos fulls, sistema GHAS "GEO-HIDROL", de 12 cm d'espessor, amb DAU núm. 12/076 C, de fàbrica de maó de formigó calat acústic, per revestir, 25x12x9,5 cm, amb junts horitzontals i verticals de 10 mm d'espessor, junt renfonsada, rebuda amb morter de ciment industrial, color gris, M-5, subministrat a granel, reforçada amb armadura de llinyola prefabricada d'acer galvanitzat en calent amb recobriment de resina epoxi Geofor 4075 E SAO "GEO-HIDROL", de 3,7 mm de diàmetre i de 75 mm d'amplada, amb dispositius de separació, geometria dissenyada per permetre el cavalcament i sistema d'autocontrol de l'operari (SAO), col·locada en fileres cada 60 cm aproximadament i com mínim en arranc de la fàbrica sobre forjat, sota escopidor i sobre llinda de buits, amb una quantia de 2,58 m/m² i ancorada al forjat o pilar amb elements d'ancoratge d'acer inoxidable AISI 304, Geoanc 1CDM SAO (sistema d'autocontrol de l'operari), (0,67 u/m²), fixats amb tacs d'expansió M6.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</si>
  <si>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</si>
  <si>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</si>
  <si>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</si>
  <si>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</si>
  <si>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</si>
  <si>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</si>
  <si>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</si>
  <si>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mt04lpw020a</t>
  </si>
  <si>
    <t xml:space="preserve">U</t>
  </si>
  <si>
    <t xml:space="preserve">Maó de formigó calat acústic, per revestir, 25x12x9,5 cm, amb un aïllament a soroll aeri de 50 dB(A).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</si>
  <si>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</si>
  <si>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</si>
  <si>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</si>
  <si>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</si>
  <si>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</si>
  <si>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</si>
  <si>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mt07aaa010a</t>
  </si>
  <si>
    <t xml:space="preserve">U</t>
  </si>
  <si>
    <t xml:space="preserve">Ancoratge d'acer inoxidable AISI 304, Geoanc 1CDM SAO "GEO-HIDROL", de 72 mm de longitud, amb doble llibertat de moviment i sistema d'autocontrol de l'operari (SAO), per a fixació de la fàbrica a l'estructura.</t>
  </si>
  <si>
    <t xml:space="preserve">mt07aaa012</t>
  </si>
  <si>
    <t xml:space="preserve">U</t>
  </si>
  <si>
    <t xml:space="preserve">Tac d'expansió M6, FISCHER FNA II 6X30/5".</t>
  </si>
  <si>
    <t xml:space="preserve">mt07aag010Fbt</t>
  </si>
  <si>
    <t xml:space="preserve">m</t>
  </si>
  <si>
    <t xml:space="preserve">Armadura de llinyola prefabricada d'acer galvanitzat en calent amb recobriment de resina epoxi Geofor 4075 E SAO "GEO-HIDROL", de 3,7 mm de diàmetre i 75 mm d'amplada, amb dispositius de separació, geometria dissenyada per permetre el cavalcament i sistema d'autocontrol de l'operari (SAO). Segons UNE-EN 845-3.</t>
  </si>
  <si>
    <t xml:space="preserve">Subtotal materials:</t>
  </si>
  <si>
    <t xml:space="preserve">Equip i maquinària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</si>
  <si>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</si>
  <si>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</si>
  <si>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</si>
  <si>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Subtotal equip i maquinària:</t>
  </si>
  <si>
    <t xml:space="preserve">Mà d'obra</t>
  </si>
  <si>
    <t xml:space="preserve">mo021</t>
  </si>
  <si>
    <t xml:space="preserve">h</t>
  </si>
  <si>
    <t xml:space="preserve">Oficial 1ª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</si>
  <si>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</si>
  <si>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</si>
  <si>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</si>
  <si>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</si>
  <si>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</si>
  <si>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</si>
  <si>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</si>
  <si>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</si>
  <si>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</si>
  <si>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</si>
  <si>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</si>
  <si>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</si>
  <si>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</si>
  <si>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</si>
  <si>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</si>
  <si>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</si>
  <si>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845-3:2013+A1:2016</t>
  </si>
  <si>
    <t xml:space="preserve">Especificación  de  componentes  auxiliares  para fábricas  de  albañilería.  Parte  3:  Armaduras  de junta  de  tendel  de  malla  de  acero.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</si>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</sst>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12" customWidth="1"/>
    <col min="4" max="4" width="71.74" customWidth="1"/>
    <col min="5" max="5" width="2.21" customWidth="1"/>
    <col min="6" max="6" width="11.73" customWidth="1"/>
    <col min="7" max="7" width="1.02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39</v>
      </c>
      <c r="F10" s="11"/>
      <c r="G10" s="11"/>
      <c r="H10" s="12">
        <v>0.25</v>
      </c>
      <c r="I10" s="12">
        <f ca="1">ROUND(INDIRECT(ADDRESS(ROW()+(0), COLUMN()+(-4), 1))*INDIRECT(ADDRESS(ROW()+(0), COLUMN()+(-1), 1)), 2)</f>
        <v>9.75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1"/>
      <c r="G11" s="11"/>
      <c r="H11" s="12">
        <v>1.5</v>
      </c>
      <c r="I11" s="12">
        <f ca="1">ROUND(INDIRECT(ADDRESS(ROW()+(0), COLUMN()+(-4), 1))*INDIRECT(ADDRESS(ROW()+(0), COLUMN()+(-1), 1)), 2)</f>
        <v>0.01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0.034</v>
      </c>
      <c r="F12" s="11"/>
      <c r="G12" s="11"/>
      <c r="H12" s="12">
        <v>50.2</v>
      </c>
      <c r="I12" s="12">
        <f ca="1">ROUND(INDIRECT(ADDRESS(ROW()+(0), COLUMN()+(-4), 1))*INDIRECT(ADDRESS(ROW()+(0), COLUMN()+(-1), 1)), 2)</f>
        <v>1.71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0.67</v>
      </c>
      <c r="F13" s="11"/>
      <c r="G13" s="11"/>
      <c r="H13" s="12">
        <v>6.8</v>
      </c>
      <c r="I13" s="12">
        <f ca="1">ROUND(INDIRECT(ADDRESS(ROW()+(0), COLUMN()+(-4), 1))*INDIRECT(ADDRESS(ROW()+(0), COLUMN()+(-1), 1)), 2)</f>
        <v>4.56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0.67</v>
      </c>
      <c r="F14" s="11"/>
      <c r="G14" s="11"/>
      <c r="H14" s="12">
        <v>0.47</v>
      </c>
      <c r="I14" s="12">
        <f ca="1">ROUND(INDIRECT(ADDRESS(ROW()+(0), COLUMN()+(-4), 1))*INDIRECT(ADDRESS(ROW()+(0), COLUMN()+(-1), 1)), 2)</f>
        <v>0.31</v>
      </c>
    </row>
    <row r="15" spans="1:9" ht="45.00" thickBot="1" customHeight="1">
      <c r="A15" s="1" t="s">
        <v>27</v>
      </c>
      <c r="B15" s="1"/>
      <c r="C15" s="10" t="s">
        <v>28</v>
      </c>
      <c r="D15" s="1" t="s">
        <v>29</v>
      </c>
      <c r="E15" s="13">
        <v>2.58</v>
      </c>
      <c r="F15" s="13"/>
      <c r="G15" s="13"/>
      <c r="H15" s="14">
        <v>2.48</v>
      </c>
      <c r="I15" s="14">
        <f ca="1">ROUND(INDIRECT(ADDRESS(ROW()+(0), COLUMN()+(-4), 1))*INDIRECT(ADDRESS(ROW()+(0), COLUMN()+(-1), 1)), 2)</f>
        <v>6.4</v>
      </c>
    </row>
    <row r="16" spans="1:9" ht="13.50" thickBot="1" customHeight="1">
      <c r="A16" s="15"/>
      <c r="B16" s="15"/>
      <c r="C16" s="15"/>
      <c r="D16" s="15"/>
      <c r="E16" s="9" t="s">
        <v>30</v>
      </c>
      <c r="F16" s="9"/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22.74</v>
      </c>
    </row>
    <row r="17" spans="1:9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0.148</v>
      </c>
      <c r="F18" s="13"/>
      <c r="G18" s="13"/>
      <c r="H18" s="14">
        <v>1.94</v>
      </c>
      <c r="I18" s="14">
        <f ca="1">ROUND(INDIRECT(ADDRESS(ROW()+(0), COLUMN()+(-4), 1))*INDIRECT(ADDRESS(ROW()+(0), COLUMN()+(-1), 1)), 2)</f>
        <v>0.29</v>
      </c>
    </row>
    <row r="19" spans="1:9" ht="13.50" thickBot="1" customHeight="1">
      <c r="A19" s="15"/>
      <c r="B19" s="15"/>
      <c r="C19" s="15"/>
      <c r="D19" s="15"/>
      <c r="E19" s="9" t="s">
        <v>35</v>
      </c>
      <c r="F19" s="9"/>
      <c r="G19" s="9"/>
      <c r="H19" s="9"/>
      <c r="I19" s="17">
        <f ca="1">ROUND(SUM(INDIRECT(ADDRESS(ROW()+(-1), COLUMN()+(0), 1))), 2)</f>
        <v>0.29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0.931</v>
      </c>
      <c r="F21" s="11"/>
      <c r="G21" s="11"/>
      <c r="H21" s="12">
        <v>28.42</v>
      </c>
      <c r="I21" s="12">
        <f ca="1">ROUND(INDIRECT(ADDRESS(ROW()+(0), COLUMN()+(-4), 1))*INDIRECT(ADDRESS(ROW()+(0), COLUMN()+(-1), 1)), 2)</f>
        <v>26.46</v>
      </c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0.542</v>
      </c>
      <c r="F22" s="13"/>
      <c r="G22" s="13"/>
      <c r="H22" s="14">
        <v>23.81</v>
      </c>
      <c r="I22" s="14">
        <f ca="1">ROUND(INDIRECT(ADDRESS(ROW()+(0), COLUMN()+(-4), 1))*INDIRECT(ADDRESS(ROW()+(0), COLUMN()+(-1), 1)), 2)</f>
        <v>12.91</v>
      </c>
    </row>
    <row r="23" spans="1:9" ht="13.50" thickBot="1" customHeight="1">
      <c r="A23" s="15"/>
      <c r="B23" s="15"/>
      <c r="C23" s="15"/>
      <c r="D23" s="15"/>
      <c r="E23" s="9" t="s">
        <v>43</v>
      </c>
      <c r="F23" s="9"/>
      <c r="G23" s="9"/>
      <c r="H23" s="9"/>
      <c r="I23" s="17">
        <f ca="1">ROUND(SUM(INDIRECT(ADDRESS(ROW()+(-1), COLUMN()+(0), 1)),INDIRECT(ADDRESS(ROW()+(-2), COLUMN()+(0), 1))), 2)</f>
        <v>39.37</v>
      </c>
    </row>
    <row r="24" spans="1:9" ht="13.50" thickBot="1" customHeight="1">
      <c r="A24" s="15">
        <v>4</v>
      </c>
      <c r="B24" s="15"/>
      <c r="C24" s="15"/>
      <c r="D24" s="18" t="s">
        <v>44</v>
      </c>
      <c r="E24" s="18"/>
      <c r="F24" s="18"/>
      <c r="G24" s="18"/>
      <c r="H24" s="15"/>
      <c r="I24" s="15"/>
    </row>
    <row r="25" spans="1:9" ht="13.50" thickBot="1" customHeight="1">
      <c r="A25" s="19"/>
      <c r="B25" s="19"/>
      <c r="C25" s="20" t="s">
        <v>45</v>
      </c>
      <c r="D25" s="19" t="s">
        <v>46</v>
      </c>
      <c r="E25" s="13">
        <v>3</v>
      </c>
      <c r="F25" s="13"/>
      <c r="G25" s="13"/>
      <c r="H25" s="14">
        <f ca="1">ROUND(SUM(INDIRECT(ADDRESS(ROW()+(-2), COLUMN()+(1), 1)),INDIRECT(ADDRESS(ROW()+(-6), COLUMN()+(1), 1)),INDIRECT(ADDRESS(ROW()+(-9), COLUMN()+(1), 1))), 2)</f>
        <v>62.4</v>
      </c>
      <c r="I25" s="14">
        <f ca="1">ROUND(INDIRECT(ADDRESS(ROW()+(0), COLUMN()+(-4), 1))*INDIRECT(ADDRESS(ROW()+(0), COLUMN()+(-1), 1))/100, 2)</f>
        <v>1.87</v>
      </c>
    </row>
    <row r="26" spans="1:9" ht="13.50" thickBot="1" customHeight="1">
      <c r="A26" s="21" t="s">
        <v>47</v>
      </c>
      <c r="B26" s="21"/>
      <c r="C26" s="22"/>
      <c r="D26" s="23"/>
      <c r="E26" s="24" t="s">
        <v>48</v>
      </c>
      <c r="F26" s="24"/>
      <c r="G26" s="24"/>
      <c r="H26" s="25"/>
      <c r="I26" s="26">
        <f ca="1">ROUND(SUM(INDIRECT(ADDRESS(ROW()+(-1), COLUMN()+(0), 1)),INDIRECT(ADDRESS(ROW()+(-3), COLUMN()+(0), 1)),INDIRECT(ADDRESS(ROW()+(-7), COLUMN()+(0), 1)),INDIRECT(ADDRESS(ROW()+(-10), COLUMN()+(0), 1))), 2)</f>
        <v>64.27</v>
      </c>
    </row>
    <row r="29" spans="1:9" ht="13.50" thickBot="1" customHeight="1">
      <c r="A29" s="27" t="s">
        <v>49</v>
      </c>
      <c r="B29" s="27"/>
      <c r="C29" s="27"/>
      <c r="D29" s="27"/>
      <c r="E29" s="27"/>
      <c r="F29" s="27" t="s">
        <v>50</v>
      </c>
      <c r="G29" s="27" t="s">
        <v>51</v>
      </c>
      <c r="H29" s="27"/>
      <c r="I29" s="27" t="s">
        <v>52</v>
      </c>
    </row>
    <row r="30" spans="1:9" ht="13.50" thickBot="1" customHeight="1">
      <c r="A30" s="28" t="s">
        <v>53</v>
      </c>
      <c r="B30" s="28"/>
      <c r="C30" s="28"/>
      <c r="D30" s="28"/>
      <c r="E30" s="28"/>
      <c r="F30" s="29">
        <v>1.18202e+006</v>
      </c>
      <c r="G30" s="29">
        <v>1.18202e+006</v>
      </c>
      <c r="H30" s="29"/>
      <c r="I30" s="29" t="s">
        <v>54</v>
      </c>
    </row>
    <row r="31" spans="1:9" ht="13.5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</row>
    <row r="32" spans="1:9" ht="13.50" thickBot="1" customHeight="1">
      <c r="A32" s="28" t="s">
        <v>56</v>
      </c>
      <c r="B32" s="28"/>
      <c r="C32" s="28"/>
      <c r="D32" s="28"/>
      <c r="E32" s="28"/>
      <c r="F32" s="29">
        <v>1.03202e+006</v>
      </c>
      <c r="G32" s="29">
        <v>1.03202e+006</v>
      </c>
      <c r="H32" s="29"/>
      <c r="I32" s="29">
        <v>3</v>
      </c>
    </row>
    <row r="33" spans="1:9" ht="24.00" thickBot="1" customHeight="1">
      <c r="A33" s="30" t="s">
        <v>57</v>
      </c>
      <c r="B33" s="30"/>
      <c r="C33" s="30"/>
      <c r="D33" s="30"/>
      <c r="E33" s="30"/>
      <c r="F33" s="31"/>
      <c r="G33" s="31"/>
      <c r="H33" s="31"/>
      <c r="I33" s="3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</row>
    <row r="37" spans="1:1" ht="33.75" thickBot="1" customHeight="1">
      <c r="A37" s="1" t="s">
        <v>59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60</v>
      </c>
      <c r="B38" s="1"/>
      <c r="C38" s="1"/>
      <c r="D38" s="1"/>
      <c r="E38" s="1"/>
      <c r="F38" s="1"/>
      <c r="G38" s="1"/>
      <c r="H38" s="1"/>
      <c r="I38" s="1"/>
    </row>
  </sheetData>
  <mergeCells count="56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H16"/>
    <mergeCell ref="A17:B17"/>
    <mergeCell ref="D17:G17"/>
    <mergeCell ref="A18:B18"/>
    <mergeCell ref="E18:G18"/>
    <mergeCell ref="A19:B19"/>
    <mergeCell ref="E19:H19"/>
    <mergeCell ref="A20:B20"/>
    <mergeCell ref="D20:G20"/>
    <mergeCell ref="A21:B21"/>
    <mergeCell ref="E21:G21"/>
    <mergeCell ref="A22:B22"/>
    <mergeCell ref="E22:G22"/>
    <mergeCell ref="A23:B23"/>
    <mergeCell ref="E23:H23"/>
    <mergeCell ref="A24:B24"/>
    <mergeCell ref="D24:G24"/>
    <mergeCell ref="A25:B25"/>
    <mergeCell ref="E25:G25"/>
    <mergeCell ref="A26:D26"/>
    <mergeCell ref="E26:H26"/>
    <mergeCell ref="A29:E29"/>
    <mergeCell ref="G29:H29"/>
    <mergeCell ref="A30:E30"/>
    <mergeCell ref="F30:F31"/>
    <mergeCell ref="G30:H31"/>
    <mergeCell ref="I30:I31"/>
    <mergeCell ref="A31:E31"/>
    <mergeCell ref="A32:E32"/>
    <mergeCell ref="F32:F33"/>
    <mergeCell ref="G32:H33"/>
    <mergeCell ref="I32:I33"/>
    <mergeCell ref="A33:E33"/>
    <mergeCell ref="A36:I36"/>
    <mergeCell ref="A37:I37"/>
    <mergeCell ref="A38:I38"/>
  </mergeCells>
  <pageMargins left="0.147638" right="0.147638" top="0.206693" bottom="0.206693" header="0.0" footer="0.0"/>
  <pageSetup paperSize="9" orientation="portrait"/>
  <rowBreaks count="0" manualBreakCount="0">
    </rowBreaks>
</worksheet>
</file>